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e-my.sharepoint.com/personal/endp00_vse_cz/Documents/Tajemnik/VZ/2025/ERDF - uprava mistnosti/_kontrola rozmeru 2025-08-11/"/>
    </mc:Choice>
  </mc:AlternateContent>
  <xr:revisionPtr revIDLastSave="67" documentId="8_{75A60B48-A851-49F5-BF2D-2D64D9253EF5}" xr6:coauthVersionLast="47" xr6:coauthVersionMax="47" xr10:uidLastSave="{521655C3-BF27-4EBB-9CA1-D422016EF725}"/>
  <workbookProtection workbookAlgorithmName="SHA-512" workbookHashValue="wMNdseWJaA8as9hLT372yhdNpo8rvM8/W4+91BgBfP9iPDtUgffKpODJZmrtyXy/t5TvA9VVS3jVlGbvt+CaXQ==" workbookSaltValue="H1Qkj7K8+qH3gNd3+zSDMg==" workbookSpinCount="100000" lockStructure="1"/>
  <bookViews>
    <workbookView xWindow="1725" yWindow="3930" windowWidth="28800" windowHeight="14970" activeTab="1" xr2:uid="{F66409D5-E79E-41B5-BC84-F6504ABA1643}"/>
  </bookViews>
  <sheets>
    <sheet name="Rekapitulace stavby" sheetId="1" r:id="rId1"/>
    <sheet name="Příloha č.1" sheetId="2" r:id="rId2"/>
    <sheet name="Příloha č.2" sheetId="3" r:id="rId3"/>
    <sheet name="Příloha č.3 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96" i="1" l="1"/>
  <c r="AN97" i="1"/>
  <c r="AN95" i="1"/>
  <c r="AN94" i="1" l="1"/>
  <c r="AG94" i="1"/>
  <c r="W29" i="1" l="1"/>
  <c r="AK29" i="1"/>
  <c r="W33" i="1"/>
  <c r="AM90" i="1"/>
  <c r="L90" i="1"/>
  <c r="AM89" i="1"/>
  <c r="L89" i="1"/>
  <c r="AM87" i="1"/>
  <c r="L87" i="1"/>
  <c r="L85" i="1"/>
  <c r="L84" i="1"/>
  <c r="W31" i="1" l="1"/>
  <c r="AK26" i="1"/>
  <c r="W32" i="1"/>
  <c r="AK35" i="1" l="1"/>
</calcChain>
</file>

<file path=xl/sharedStrings.xml><?xml version="1.0" encoding="utf-8"?>
<sst xmlns="http://schemas.openxmlformats.org/spreadsheetml/2006/main" count="222" uniqueCount="191">
  <si>
    <t>Export Komplet</t>
  </si>
  <si>
    <t>REKAPITULACE STAVBY</t>
  </si>
  <si>
    <t>Kód:</t>
  </si>
  <si>
    <t>Stavba:</t>
  </si>
  <si>
    <t>VYSOKÁ ŠKOLA EKONOMICKÁ, Rekonstrukce, vybavení a bezpečnostní prvky FMJH (část b – Modernizace místností FMJH – drobné stavební úpravy)</t>
  </si>
  <si>
    <t>KSO:</t>
  </si>
  <si>
    <t/>
  </si>
  <si>
    <t>CC-CZ:</t>
  </si>
  <si>
    <t>Místo:</t>
  </si>
  <si>
    <t xml:space="preserve"> </t>
  </si>
  <si>
    <t>Datum:</t>
  </si>
  <si>
    <t>Vyplň údaj</t>
  </si>
  <si>
    <t>Zadavatel:</t>
  </si>
  <si>
    <t>IČ:</t>
  </si>
  <si>
    <t>VYSOKÁ ŠKOLA EKONOMICKÁ</t>
  </si>
  <si>
    <t>DIČ:</t>
  </si>
  <si>
    <t>Uchazeč:</t>
  </si>
  <si>
    <t>Projektant:</t>
  </si>
  <si>
    <t>Zpracovatel:</t>
  </si>
  <si>
    <t>Poznámka:</t>
  </si>
  <si>
    <t>- Soupis prací je sestaven s využitím Cenové soustavy ÚRS - 2024 01
- V ceně položek jsou obsaženy veškeré náklady, které jsou potřeba k plnohodnotné realizaci těchto položek
- Cena každé položky zahrnuje zaměření in situ, výrobní dokumentaci, výrobu, dodávku, montáž, dopravu, přesuny hmot, detaily vč. úprav navazujících konstrukcí
- Cena každé položky zahrnuje veškerá duševní vlastnictví, projektové a inženýrské práce, které se k realizaci a používání předmětu položek váží
- Cena každé položky také zahrnuje její vzorování před její realizací v reálné velikosti na stavbě (vzorky mohou být vyžadovány i opakovaně)
- V souhrnné ceně díla je zohledněna hodnota zařízení staveniště
- Pokud se údaje v rozpočtu rozchází s jinými částmi dokumentace, platí data uvedená v rozpočtu
- Vzhledem ke skutečnosti, že nebyly provedeny sondy, doporučuje se oceňovat položky na základě vizuální obhlídky místa plnění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</si>
  <si>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</si>
  <si>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</si>
  <si>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</si>
  <si>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</si>
  <si>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</si>
  <si>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</si>
  <si>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</si>
  <si>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</si>
  <si>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</si>
  <si>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</si>
  <si>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</si>
  <si>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</si>
  <si>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</si>
  <si>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</si>
  <si>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</si>
  <si>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</si>
  <si>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</si>
  <si>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</si>
  <si>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</si>
  <si>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</si>
  <si>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Kód</t>
  </si>
  <si>
    <t>Popis</t>
  </si>
  <si>
    <t>Cena bez DPH [CZK]</t>
  </si>
  <si>
    <t>Cena s DPH [CZK]</t>
  </si>
  <si>
    <t>Náklady z rozpočtů</t>
  </si>
  <si>
    <t>2a</t>
  </si>
  <si>
    <t>Stavební úpravy místností</t>
  </si>
  <si>
    <t>2b</t>
  </si>
  <si>
    <t>Podcastové studio</t>
  </si>
  <si>
    <t>Příloha č.1</t>
  </si>
  <si>
    <t>Třídění odpadů vzniklých v průběhu provádění díla bude tříděno a likvidováno dle Metodického návodu odboru odpadů Ministerstva životního prostředí pro řízení vzniku stavebních a demoličních odpadů a pro nakládání s nimi.</t>
  </si>
  <si>
    <t>Minimálně 70% odpadu vzniklého při realizaci díla je nutno dále recyklovat. Obaly čistého vybavení budou v maximální míře zpětně využitelné.</t>
  </si>
  <si>
    <t>Katalog odpadů - skupina 17</t>
  </si>
  <si>
    <t>Odpady označené * jsou kategorizovány jako nebezpečné odpady.</t>
  </si>
  <si>
    <t>STAVEBNÍ A DEMOLIČNÍ ODPADY (VČETNĚ VYTĚŽENÉ ZEMINY Z KONTAMINOVANÝCH MÍST)</t>
  </si>
  <si>
    <t>17 01</t>
  </si>
  <si>
    <t>Beton, cihly, tašky a keramika</t>
  </si>
  <si>
    <t>17 01 01</t>
  </si>
  <si>
    <t>Beton</t>
  </si>
  <si>
    <t>17 01 02</t>
  </si>
  <si>
    <t>Cihly</t>
  </si>
  <si>
    <t>17 01 03</t>
  </si>
  <si>
    <t>Tašky a keramické výrobky</t>
  </si>
  <si>
    <t>17 01 06*</t>
  </si>
  <si>
    <t>Směsi nebo oddělené frakce betonu, cihel, tašek a keramických výrobků obsahující nebezpečné látky</t>
  </si>
  <si>
    <t>17 01 07</t>
  </si>
  <si>
    <t>Směsi nebo oddělené frakce betonu, cihel, tašek a keramických výrobků neuvedené pod číslem 17 01 06</t>
  </si>
  <si>
    <t>17 02</t>
  </si>
  <si>
    <t>Dřevo, sklo a plasty</t>
  </si>
  <si>
    <t>17 02 01</t>
  </si>
  <si>
    <t>Dřevo</t>
  </si>
  <si>
    <t>17 02 02</t>
  </si>
  <si>
    <t>Sklo</t>
  </si>
  <si>
    <t>17 02 03</t>
  </si>
  <si>
    <t>Plasty</t>
  </si>
  <si>
    <t>17 02 04*</t>
  </si>
  <si>
    <t>Sklo, plasty a dřevo obsahující nebezpečné látky nebo nebezpečnými látkami znečištěné</t>
  </si>
  <si>
    <t>17 03</t>
  </si>
  <si>
    <t>Asfaltové směsi, dehet a výrobky z dehtu</t>
  </si>
  <si>
    <t>17 03 01*</t>
  </si>
  <si>
    <t>Asfaltové směsi obsahující dehet</t>
  </si>
  <si>
    <t>17 03 02</t>
  </si>
  <si>
    <t>Asfaltové směsi neuvedené pod číslem 17 03 01</t>
  </si>
  <si>
    <t>17 03 03*</t>
  </si>
  <si>
    <t>Uhelný dehet a výrobky z dehtu</t>
  </si>
  <si>
    <t>17 04</t>
  </si>
  <si>
    <t>Kovy (včetně jejich slitin)</t>
  </si>
  <si>
    <t>17 04 01</t>
  </si>
  <si>
    <t>Měď, bronz, mosaz</t>
  </si>
  <si>
    <t>17 04 02</t>
  </si>
  <si>
    <t>Hliník</t>
  </si>
  <si>
    <t>17 04 03</t>
  </si>
  <si>
    <t>Olovo</t>
  </si>
  <si>
    <t>17 04 04</t>
  </si>
  <si>
    <t>Zinek</t>
  </si>
  <si>
    <t>17 04 05</t>
  </si>
  <si>
    <t>Železo a ocel</t>
  </si>
  <si>
    <t>17 04 06</t>
  </si>
  <si>
    <t>Cín</t>
  </si>
  <si>
    <t>17 04 07</t>
  </si>
  <si>
    <t>Směsné kovy</t>
  </si>
  <si>
    <t>17 04 09*</t>
  </si>
  <si>
    <t>Kovový odpad znečištěný nebezpečnými látkami</t>
  </si>
  <si>
    <t>17 04 10*</t>
  </si>
  <si>
    <t>Kabely obsahující ropné látky, uhelný dehet a jiné nebezpečné látky</t>
  </si>
  <si>
    <t>17 04 11</t>
  </si>
  <si>
    <t>Kabely neuvedené pod číslem 17 04 10</t>
  </si>
  <si>
    <t>17 05</t>
  </si>
  <si>
    <t>Zemina (včetně vytěžené zeminy z kontaminovaných míst), kamení, vytěžená jalová hornina a hlušina</t>
  </si>
  <si>
    <t>17 05 03*</t>
  </si>
  <si>
    <t>Zemina a kamení obsahující nebezpečné látky</t>
  </si>
  <si>
    <t>17 05 04</t>
  </si>
  <si>
    <t>Zemina a kamení neuvedené pod číslem 17 05 03</t>
  </si>
  <si>
    <t>17 05 04 01</t>
  </si>
  <si>
    <t>Sedimenty vytěžené z koryt vodních toků a vodních nádrží</t>
  </si>
  <si>
    <t>17 05 05*</t>
  </si>
  <si>
    <t>Vytěžená jalová hornina a hlušina obsahující nebezpečné látky</t>
  </si>
  <si>
    <t>17 05 06</t>
  </si>
  <si>
    <t>Vytěžená jalová hornina a hlušina neuvedená pod číslem 17 05 05</t>
  </si>
  <si>
    <t>17 05 07*</t>
  </si>
  <si>
    <t>Štěrk ze železničního svršku obsahující nebezpečné látky</t>
  </si>
  <si>
    <t>17 05 08</t>
  </si>
  <si>
    <t>Štěrk ze železničního svršku neuvedený pod číslem 17 05 07</t>
  </si>
  <si>
    <t>17 06</t>
  </si>
  <si>
    <t>Izolační materiály a stavební materiály s obsahem azbestu</t>
  </si>
  <si>
    <t>17 06 01*</t>
  </si>
  <si>
    <t>Izolační materiál s obsahem azbestu</t>
  </si>
  <si>
    <t>17 06 03*</t>
  </si>
  <si>
    <t>Jiné izolační materiály, které jsou nebo obsahují nebezpečné látky</t>
  </si>
  <si>
    <t>17 06 03 01*</t>
  </si>
  <si>
    <t>Izolační materiály na bázi polystyrenu obsahující nebezpečné látky</t>
  </si>
  <si>
    <t>17 06 04</t>
  </si>
  <si>
    <t>Izolační materiály neuvedené pod čísly 17 06 01 a 17 06 03</t>
  </si>
  <si>
    <t>17 06 04 01</t>
  </si>
  <si>
    <t>Izolační materiály na bázi polystyrenu s obsahem POPs vyžadující specifický způsob nakládání s ohledem na nařízení o POPs</t>
  </si>
  <si>
    <t>17 06 04 02</t>
  </si>
  <si>
    <t>Izolační materiály na bázi polystyrenu</t>
  </si>
  <si>
    <t>17 06 05*</t>
  </si>
  <si>
    <t>Stavební materiály obsahující azbest</t>
  </si>
  <si>
    <t>17 08</t>
  </si>
  <si>
    <t>Stavební materiál na bázi sádry</t>
  </si>
  <si>
    <t>17 08 01*</t>
  </si>
  <si>
    <t>Stavební materiály na bázi sádry znečištěné nebezpečnými látkami</t>
  </si>
  <si>
    <t>17 08 02</t>
  </si>
  <si>
    <t>Stavební materiály na bázi sádry neuvedené pod číslem 17 08 01</t>
  </si>
  <si>
    <t>17 09</t>
  </si>
  <si>
    <t>Jiné stavební a demoliční odpady</t>
  </si>
  <si>
    <t>17 09 01*</t>
  </si>
  <si>
    <t>Stavební a demoliční odpady obsahující rtuť</t>
  </si>
  <si>
    <t>17 09 02*</t>
  </si>
  <si>
    <t>Stavební a demoliční odpady obsahující PCB (např. těsnící materiály obsahující PCB, podlahoviny na bázi pryskyřic obsahující PCB, utěsněné zasklené dílce obsahující PCB, kondenzátory obsahující PCB)</t>
  </si>
  <si>
    <t>17 09 03*</t>
  </si>
  <si>
    <t>Jiné stavební a demoliční odpady (včetně směsných stavebních a demoličních odpadů) obsahující nebezpečné látky</t>
  </si>
  <si>
    <t>17 09 04</t>
  </si>
  <si>
    <t>Směsné stavební a demoliční odpady neuvedené pod čísly 17 09 01, 17 09 02 a 17 09 03</t>
  </si>
  <si>
    <t>Pro stavební práce hrazené z prostředků OP JAK platí:</t>
  </si>
  <si>
    <t>• Se stavebním odpadem včetně použitých obalů je nutné nakládat dle hierarchie odpadového hospodářství zejména ve smyslu zákona o odpadech a přílohy č. 24 k vyhlášce č. 273/2021 Sb., o podrobnostech nakládání s odpady, v platném znění. Prioritou je předcházení vzniku odpadu. Jestliže nelze vzniku odpadu předejít, pak musí dojít k jeho přípravě k opětovnému použití – recyklaci, a to v úrovni nejméně 70 % (hmotnostních) stavebního a demoličního odpadu neklasifikovaného jako nebezpečný;</t>
  </si>
  <si>
    <t>• Hospodářské subjekty provádějící stavební práce jsou povinné zajistit, aby nejméně 70 % hmotnostních materiálů či odpadů neklasifikovaných jako nebezpečné (s výjimkou přirozeně se vyskytujících materiálů uvedených v kategorii 17 05 04 na Evropském seznamu odpadů vytvořeném rozhodnutím 2000/532/ES ze dne 3. května 2000, kterým se nahrazuje rozhodnutí 94/3/ES, kterým se stanoví seznam odpadů podle čl. 1 písm. a) směrnice Rady 75/442/EHS o odpadech a rozhodnutí Rady 94/904/ES, kterým se stanoví seznam nebezpečných odpadů ve smyslu čl. 1 odst. 4 směrnice Rady 91/689/EHS o nebezpečných odpadech (oznámeno pod číslem dokumentu K(2000) 1147)) vzniklého na staveništi bude připraveno k opětovnému použití, recyklaci a k jiným druhům materiálového využití, včetně zásypů, při nichž jsou jiné materiály nahrazeny odpadem, v souladu s hierarchií způsobů nakládání s odpady a protokolem EU pro nakládání se stavebním a demoličním odpadem;</t>
  </si>
  <si>
    <t>• Podmínka platí pro všechny stavební práce – výstavbu, změny dokončených staveb, případně též údržbu dokončených staveb;</t>
  </si>
  <si>
    <t>• Pro plnění podmínky významně nepoškozovat životní prostředí není nutné splnit definici odpadu dle zákona o odpadech – započítávají se i další materiály, které jsou ihned využity na staveništi a které se formálně nestanou odpadem dle českého zákona. Doporučuje se nicméně, aby realizátor opatření, kdy demoliční materiál znovu užívá v rámci své činnosti, měl povolení nakládání s odpadem;</t>
  </si>
  <si>
    <t>• Skládkování včetně technického zajištění skládky je vyloučeno a nelze jej považovat za využití, jedná se vždy o odstranění odpadu. Skládkování je explicitně vyloučen dle čl. 17 nařízení 852/2020, na který se legislativa EU fondů z pohledu zásady DNSH245 odkazuje.</t>
  </si>
  <si>
    <t>Podrobné informace o vhodném postupu viz dokumentace:</t>
  </si>
  <si>
    <r>
      <t xml:space="preserve">• Metodický návod Ministerstva životního prostředí: </t>
    </r>
    <r>
      <rPr>
        <u/>
        <sz val="10"/>
        <color rgb="FF000000"/>
        <rFont val="Calibri"/>
        <family val="2"/>
        <charset val="238"/>
      </rPr>
      <t>https://www.mzp.cz/cz/stavebni_demolicni_odpady</t>
    </r>
    <r>
      <rPr>
        <sz val="10"/>
        <color rgb="FF000000"/>
        <rFont val="Calibri"/>
        <family val="2"/>
        <charset val="238"/>
      </rPr>
      <t>;</t>
    </r>
  </si>
  <si>
    <r>
      <t xml:space="preserve">• Protokol EU o nakládání se stavebními a demoličními odpady: </t>
    </r>
    <r>
      <rPr>
        <u/>
        <sz val="10"/>
        <color rgb="FF000000"/>
        <rFont val="Calibri"/>
        <family val="2"/>
        <charset val="238"/>
      </rPr>
      <t>https://www.mpo.cz/cz/stavebnictvi-a-suroviny/strategicke-dokumenty-pro-udrzitelne-stavebnictvi/protokol-eu-o-nakladani-se-stavebnimi-a-demolicnimi-odpady--241557/</t>
    </r>
    <r>
      <rPr>
        <sz val="10"/>
        <color rgb="FF000000"/>
        <rFont val="Calibri"/>
        <family val="2"/>
        <charset val="238"/>
      </rPr>
      <t>;</t>
    </r>
  </si>
  <si>
    <t>• mezinárodní standardy ISO 20887;</t>
  </si>
  <si>
    <r>
      <t xml:space="preserve">• Základní přehled o druhotných surovinách a recyklovaných výrobcích: </t>
    </r>
    <r>
      <rPr>
        <u/>
        <sz val="10"/>
        <color rgb="FF000000"/>
        <rFont val="Calibri"/>
        <family val="2"/>
        <charset val="238"/>
      </rPr>
      <t>http://www.recyklujmestavby.cz/</t>
    </r>
    <r>
      <rPr>
        <sz val="10"/>
        <color rgb="FF000000"/>
        <rFont val="Calibri"/>
        <family val="2"/>
        <charset val="238"/>
      </rPr>
      <t>.</t>
    </r>
  </si>
  <si>
    <t>Příloha č.2</t>
  </si>
  <si>
    <t>Při instalaci světelných LED panelů, je nutné dodržet tyto technické specifikace:</t>
  </si>
  <si>
    <t>a) LED panely musí splňovat nejvyšší dostupnou energetickou třídu v dané kategorii pro maximální úsporu energie a vysokou účinnost.</t>
  </si>
  <si>
    <t>Dokladování pro instalované světelné LED panely:</t>
  </si>
  <si>
    <t>a) dokument dokládající energetickou třídu výrobku, např. kopie energetického štítku výrobku (je-li relevantní); nebo</t>
  </si>
  <si>
    <t>b) porovnání se spotřebiči obdobných typových a technických specifikací, ze kterého je patrné, že pořízený spotřebič má nejvyšší možnou energetickou třídu (je-li relevantní; pouze v případech, kdy energetická třída spotřebiče je nižší než „A“)</t>
  </si>
  <si>
    <t>Příloha č.3</t>
  </si>
  <si>
    <t>V rámci plnění povinností podle této smlouvy je zhotovitel povinen dbát na to, aby jeho plnění splňovalo níže uvedené podmínky:</t>
  </si>
  <si>
    <t>•            Se stavebním odpadem včetně použitých obalů je nutné nakládat dle hierarchie odpadového hospodářství zejména ve smyslu zákona o odpadech a přílohy č. 24 k vyhlášce č. 273/2021 Sb., o podrobnostech nakládání s odpady, v platném znění. Zhotovitel je povinen předcházet vzniku odpadu. Jestliže nelze vzniku odpadu předejít, pak musí dojít k jeho přípravě k opětovnému použití – recyklaci, a to v úrovni nejméně 70 % (hmotnostních) stavebního a demoličního odpadu neklasifikovaného jako nebezpečný;</t>
  </si>
  <si>
    <t>•            Při nakládání s odpady je zhotovitel je povinen zajistit, aby nejméně 70 % (hmotnostních) stavebních a demoličních materiálů či odpadů neklasifikovaných jako nebezpečné (s výjimkou přirozeně se vyskytujících materiálů uvedených v kategorii 17 05 04 na Evropském seznamu odpadů vytvořeném rozhodnutím 2000/532/ES ze dne 3. května 2000, kterým se zahrazuje rozhodnutí 94/3/ES, kterým se stanoví seznam odpadů podle čl. 1 písm. a) směrnice Rady 75/442/EHS o odpadech a rozhodnutí Rady 94/904/ES, kterým se stanoví seznam nebezpečných odpadů ve smyslu čl. 1 odst. 4 směrnice Rady 91/689/EHS o nebezpečných odpadech (oznámeno pod číslem dokumentu K(2000) 1147)) vzniklého na staveništi bude připraveno k opětovnému použití, recyklaci a k jiným druhům materiálového využití, včetně zásypů, při nichž jsou jiné materiály nahrazeny odpadem, v souladu s hierarchií způsobů nakládání s odpady a protokolem EU pro nakládání se stavebním a demoličním odpadem;</t>
  </si>
  <si>
    <t>Pro plnění podmínky významně nepoškozovat životní prostředí není nutné splnit definici odpadu dle zákona o odpadech – započítávají se i veškeré další materiály, které jsou ihned využity na staveništi a které se formálně nestanou odpadem dle právních předpisů.</t>
  </si>
  <si>
    <t>Skládkování včetně technického zajištění skládky je vyloučeno a nelze jej považovat za využití, jedná se vždy o odstranění odpadu. Skládkování je explicitně vyloučen dle čl. 17 nařízení 852/2020, na který se legislativa EU fondů z pohledu zásady DNSH245 odkazuje.</t>
  </si>
  <si>
    <t>•            Jsou-li instalována tato zařízení k využívání vody, musí zhotovitel zajistit splnění následujících parametrů:</t>
  </si>
  <si>
    <t>a) umyvadlové baterie a kuchyňské baterie mají maximální průtok vody 6 litrů/min;</t>
  </si>
  <si>
    <t>b) sprchy mají maximální průtok vody 8 litrů/min;</t>
  </si>
  <si>
    <t>c) WC, zahrnující soupravy, mísy a splachovací nádrže, mají úplný objem splachovací vody maximálně 6 litrů a maximální průměrný objem splachovací vody 3,5 litru;</t>
  </si>
  <si>
    <t>d) pisoáry spotřebují maximálně 2 litry/mísu/hodinu. Splachovací pisoáry mají maximální úplný objem splachovací vody 1 litr.</t>
  </si>
  <si>
    <t>Dokladování: pro instalovaná zařízení k využívání vody: doložení spotřeby vody technickými listy výrobku, stavební certifikací nebo stávajícím štítkem výrobku v EU;  pro doložení výše uvedené podmínky pro stavební prvky a materiály použité při stavbě: doklad o shodě materiálů.</t>
  </si>
  <si>
    <t>•            Ze stavebních prvků a materiálů použitých při stavbě, které mohou přijít do styku s uživateli, se při zkouškách v souladu s podmínkami uvedenými v příloze XVII nařízení Evropského parlamentu a Rady (ES) č. 1907/2006 uvolňuje méně než 0,06 mg formaldehydu na m³ materiálu nebo prvku a při zkouškách podle normy CEN/EN 16516 a ISO 16000-3:2011 nebo jiných srovnatelných standardizovaných zkušebních podmínek a metod stanovení méně než 0,001 mg jiných karcinogenních těkavých organických sloučenin kategorie 1A a 1B na m³ materiálu nebo prvku.</t>
  </si>
  <si>
    <t>•            Všechny dodávané spotřebiče musí splňovat nejvyšší dostupnou energetickou třídu dle příslušné legislativy pro daný typ spotřebiče (je-li relevantní).</t>
  </si>
  <si>
    <t>Dokladování: a) dokument dokládající energetickou třídu výrobku, např. kopie energetického štítku výrobku (je-li relevantní); nebo b) porovnání se spotřebiči obdobných typových a technických specifikací, ze kterého je patrné, že pořízený spotřebič má nejvyšší možnou energetickou třídu (je-li relevantní; pouze v případech, kdy energetická třída spotřebiče je nižší než „A“).</t>
  </si>
  <si>
    <t>2c</t>
  </si>
  <si>
    <t>Dveře</t>
  </si>
  <si>
    <t>• Dále je zhotovitel povinen postupovat v souladu se zákonem č. 541/2020 Sb., o odpadech, a vyhláškou č. 273/2021 Sb., o podrobnostech nakládání s odpady, zejména přílohou č. 24. Veškerý odpad vzniklý při realizaci zakázky musí být řádně zařazen, evidován a předán oprávněné osobě k dalšímu nakládání, v souladu s hierarchií způsobů nakládání s odpady. Zhotovitel je povinen uchovávat doklady o nakládání s odpady a na vyžádání je předložit zadavateli.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</si>
</sst>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27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960000"/>
      <name val="Arial CE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8"/>
      <name val="Arial CE"/>
      <family val="2"/>
    </font>
    <font>
      <sz val="14"/>
      <color rgb="FFFF0000"/>
      <name val="Arial CE"/>
      <family val="2"/>
    </font>
    <font>
      <sz val="8"/>
      <color rgb="FFFF0000"/>
      <name val="Arial CE"/>
      <family val="2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u/>
      <sz val="10"/>
      <color rgb="FF000000"/>
      <name val="Calibri"/>
      <family val="2"/>
      <charset val="238"/>
    </font>
    <font>
      <sz val="12"/>
      <name val="Arial CE"/>
      <family val="2"/>
    </font>
    <font>
      <sz val="12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sz val="12"/>
      <color rgb="FF00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16" fillId="0" borderId="0"/>
    <xf numFmtId="0" fontId="24" fillId="2" borderId="14" applyNumberFormat="0" applyFont="0" applyAlignment="0" applyProtection="0"/>
  </cellStyleXfs>
  <cellXfs count="105">
    <xf numFmtId="0" fontId="0" fillId="0" borderId="0" xfId="0"/>
    <xf numFmtId="0" fontId="5" fillId="2" borderId="0" xfId="0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left" vertical="center"/>
      <protection locked="0"/>
    </xf>
    <xf numFmtId="0" fontId="17" fillId="0" borderId="0" xfId="2" applyFont="1"/>
    <xf numFmtId="0" fontId="18" fillId="0" borderId="0" xfId="2" applyFont="1"/>
    <xf numFmtId="0" fontId="16" fillId="0" borderId="0" xfId="2"/>
    <xf numFmtId="0" fontId="19" fillId="0" borderId="0" xfId="2" applyFont="1"/>
    <xf numFmtId="0" fontId="20" fillId="0" borderId="0" xfId="2" applyFont="1"/>
    <xf numFmtId="15" fontId="20" fillId="0" borderId="0" xfId="2" applyNumberFormat="1" applyFont="1"/>
    <xf numFmtId="0" fontId="22" fillId="0" borderId="0" xfId="2" applyFont="1"/>
    <xf numFmtId="0" fontId="23" fillId="0" borderId="0" xfId="2" applyFont="1"/>
    <xf numFmtId="49" fontId="5" fillId="5" borderId="0" xfId="0" applyNumberFormat="1" applyFont="1" applyFill="1" applyAlignment="1" applyProtection="1">
      <alignment horizontal="left" vertical="center"/>
      <protection locked="0"/>
    </xf>
    <xf numFmtId="0" fontId="25" fillId="0" borderId="0" xfId="2" applyFont="1"/>
    <xf numFmtId="0" fontId="26" fillId="0" borderId="0" xfId="2" applyFont="1"/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0" fillId="0" borderId="12" xfId="0" applyBorder="1"/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49" fontId="5" fillId="5" borderId="0" xfId="0" applyNumberFormat="1" applyFont="1" applyFill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12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2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3" borderId="12" xfId="0" applyFill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1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1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0" fillId="4" borderId="7" xfId="0" applyFill="1" applyBorder="1" applyAlignment="1">
      <alignment vertical="center"/>
    </xf>
    <xf numFmtId="0" fontId="11" fillId="4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1" fillId="0" borderId="0" xfId="1" applyAlignment="1" applyProtection="1">
      <alignment horizontal="center" vertical="center"/>
    </xf>
    <xf numFmtId="0" fontId="13" fillId="0" borderId="3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left" vertical="center" wrapText="1"/>
    </xf>
    <xf numFmtId="4" fontId="15" fillId="2" borderId="14" xfId="3" applyNumberFormat="1" applyFont="1" applyAlignment="1" applyProtection="1">
      <alignment vertical="center"/>
      <protection locked="0"/>
    </xf>
    <xf numFmtId="0" fontId="15" fillId="2" borderId="14" xfId="3" applyFont="1" applyAlignment="1" applyProtection="1">
      <alignment vertical="center"/>
      <protection locked="0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/>
    <xf numFmtId="4" fontId="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top" wrapText="1"/>
    </xf>
    <xf numFmtId="0" fontId="11" fillId="0" borderId="0" xfId="0" quotePrefix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12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right" vertical="center"/>
    </xf>
    <xf numFmtId="0" fontId="22" fillId="0" borderId="0" xfId="2" applyFont="1" applyAlignment="1">
      <alignment horizontal="left" wrapText="1"/>
    </xf>
  </cellXfs>
  <cellStyles count="4">
    <cellStyle name="Hypertextový odkaz" xfId="1" builtinId="8"/>
    <cellStyle name="Normální" xfId="0" builtinId="0"/>
    <cellStyle name="Normální 2" xfId="2" xr:uid="{BF146AA7-A98A-46D1-A304-78130CF07634}"/>
    <cellStyle name="Poznámka" xfId="3" builtinId="1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16659-896A-4327-9670-7BCE53014515}">
  <dimension ref="A1:AQ98"/>
  <sheetViews>
    <sheetView showGridLines="0" topLeftCell="A74" workbookViewId="0">
      <selection activeCell="AG93" sqref="AG93"/>
    </sheetView>
  </sheetViews>
  <sheetFormatPr defaultRowHeight="15" x14ac:dyDescent="0.25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9.7109375" customWidth="1"/>
  </cols>
  <sheetData>
    <row r="1" spans="1:43" x14ac:dyDescent="0.25">
      <c r="A1" s="14" t="s">
        <v>0</v>
      </c>
    </row>
    <row r="2" spans="1:43" ht="36.950000000000003" customHeight="1" x14ac:dyDescent="0.25"/>
    <row r="3" spans="1:43" ht="6.95" customHeight="1" x14ac:dyDescent="0.25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</row>
    <row r="4" spans="1:43" ht="24.95" customHeight="1" x14ac:dyDescent="0.25">
      <c r="B4" s="18"/>
      <c r="D4" s="19" t="s">
        <v>1</v>
      </c>
      <c r="AQ4" s="20"/>
    </row>
    <row r="5" spans="1:43" ht="12" customHeight="1" x14ac:dyDescent="0.25">
      <c r="B5" s="18"/>
      <c r="D5" s="21" t="s">
        <v>2</v>
      </c>
      <c r="K5" s="80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Q5" s="20"/>
    </row>
    <row r="6" spans="1:43" ht="36.950000000000003" customHeight="1" x14ac:dyDescent="0.25">
      <c r="B6" s="18"/>
      <c r="D6" s="23" t="s">
        <v>3</v>
      </c>
      <c r="K6" s="89" t="s">
        <v>4</v>
      </c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Q6" s="20"/>
    </row>
    <row r="7" spans="1:43" ht="12" customHeight="1" x14ac:dyDescent="0.25">
      <c r="B7" s="18"/>
      <c r="D7" s="24" t="s">
        <v>5</v>
      </c>
      <c r="K7" s="22" t="s">
        <v>6</v>
      </c>
      <c r="AK7" s="24" t="s">
        <v>7</v>
      </c>
      <c r="AN7" s="22" t="s">
        <v>6</v>
      </c>
      <c r="AQ7" s="20"/>
    </row>
    <row r="8" spans="1:43" ht="12" customHeight="1" x14ac:dyDescent="0.25">
      <c r="B8" s="18"/>
      <c r="D8" s="24" t="s">
        <v>8</v>
      </c>
      <c r="K8" s="22" t="s">
        <v>9</v>
      </c>
      <c r="AK8" s="24" t="s">
        <v>10</v>
      </c>
      <c r="AN8" s="1" t="s">
        <v>11</v>
      </c>
      <c r="AQ8" s="20"/>
    </row>
    <row r="9" spans="1:43" ht="14.45" customHeight="1" x14ac:dyDescent="0.25">
      <c r="B9" s="18"/>
      <c r="AQ9" s="20"/>
    </row>
    <row r="10" spans="1:43" ht="12" customHeight="1" x14ac:dyDescent="0.25">
      <c r="B10" s="18"/>
      <c r="D10" s="24" t="s">
        <v>12</v>
      </c>
      <c r="AK10" s="24" t="s">
        <v>13</v>
      </c>
      <c r="AN10" s="22" t="s">
        <v>6</v>
      </c>
      <c r="AQ10" s="20"/>
    </row>
    <row r="11" spans="1:43" ht="18.600000000000001" customHeight="1" x14ac:dyDescent="0.25">
      <c r="B11" s="18"/>
      <c r="E11" s="22" t="s">
        <v>14</v>
      </c>
      <c r="AK11" s="24" t="s">
        <v>15</v>
      </c>
      <c r="AN11" s="22" t="s">
        <v>6</v>
      </c>
      <c r="AQ11" s="20"/>
    </row>
    <row r="12" spans="1:43" ht="6.95" customHeight="1" x14ac:dyDescent="0.25">
      <c r="B12" s="18"/>
      <c r="AQ12" s="20"/>
    </row>
    <row r="13" spans="1:43" ht="12" customHeight="1" x14ac:dyDescent="0.25">
      <c r="B13" s="18"/>
      <c r="D13" s="24" t="s">
        <v>16</v>
      </c>
      <c r="AK13" s="24" t="s">
        <v>13</v>
      </c>
      <c r="AN13" s="2" t="s">
        <v>11</v>
      </c>
      <c r="AQ13" s="20"/>
    </row>
    <row r="14" spans="1:43" x14ac:dyDescent="0.25">
      <c r="B14" s="18"/>
      <c r="E14" s="11" t="s">
        <v>11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6"/>
      <c r="AJ14" s="26"/>
      <c r="AK14" s="24" t="s">
        <v>15</v>
      </c>
      <c r="AN14" s="2" t="s">
        <v>11</v>
      </c>
      <c r="AQ14" s="20"/>
    </row>
    <row r="15" spans="1:43" ht="6.95" customHeight="1" x14ac:dyDescent="0.25">
      <c r="B15" s="18"/>
      <c r="AQ15" s="20"/>
    </row>
    <row r="16" spans="1:43" ht="12" customHeight="1" x14ac:dyDescent="0.25">
      <c r="B16" s="18"/>
      <c r="D16" s="24" t="s">
        <v>17</v>
      </c>
      <c r="AK16" s="24" t="s">
        <v>13</v>
      </c>
      <c r="AN16" s="22" t="s">
        <v>6</v>
      </c>
      <c r="AQ16" s="20"/>
    </row>
    <row r="17" spans="2:43" ht="66" customHeight="1" x14ac:dyDescent="0.25">
      <c r="B17" s="18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K17" s="24" t="s">
        <v>15</v>
      </c>
      <c r="AN17" s="22" t="s">
        <v>6</v>
      </c>
      <c r="AQ17" s="20"/>
    </row>
    <row r="18" spans="2:43" ht="6.95" customHeight="1" x14ac:dyDescent="0.25">
      <c r="B18" s="18"/>
      <c r="AQ18" s="20"/>
    </row>
    <row r="19" spans="2:43" ht="12" customHeight="1" x14ac:dyDescent="0.25">
      <c r="B19" s="18"/>
      <c r="D19" s="24" t="s">
        <v>18</v>
      </c>
      <c r="AK19" s="24" t="s">
        <v>13</v>
      </c>
      <c r="AN19" s="22" t="s">
        <v>6</v>
      </c>
      <c r="AQ19" s="20"/>
    </row>
    <row r="20" spans="2:43" ht="18.600000000000001" customHeight="1" x14ac:dyDescent="0.25">
      <c r="B20" s="18"/>
      <c r="E20" s="22"/>
      <c r="AK20" s="24" t="s">
        <v>15</v>
      </c>
      <c r="AN20" s="22" t="s">
        <v>6</v>
      </c>
      <c r="AQ20" s="20"/>
    </row>
    <row r="21" spans="2:43" ht="6.95" customHeight="1" x14ac:dyDescent="0.25">
      <c r="B21" s="18"/>
      <c r="AQ21" s="20"/>
    </row>
    <row r="22" spans="2:43" ht="12" customHeight="1" x14ac:dyDescent="0.25">
      <c r="B22" s="18"/>
      <c r="D22" s="24" t="s">
        <v>19</v>
      </c>
      <c r="AQ22" s="20"/>
    </row>
    <row r="23" spans="2:43" ht="146.1" customHeight="1" x14ac:dyDescent="0.25">
      <c r="B23" s="18"/>
      <c r="D23" s="90" t="s">
        <v>20</v>
      </c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Q23" s="20"/>
    </row>
    <row r="24" spans="2:43" ht="6.95" customHeight="1" x14ac:dyDescent="0.25">
      <c r="B24" s="18"/>
      <c r="AQ24" s="20"/>
    </row>
    <row r="25" spans="2:43" ht="6.95" customHeight="1" x14ac:dyDescent="0.25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Q25" s="20"/>
    </row>
    <row r="26" spans="2:43" s="29" customFormat="1" ht="25.9" customHeight="1" x14ac:dyDescent="0.25">
      <c r="B26" s="28"/>
      <c r="D26" s="30" t="s">
        <v>21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82">
        <f>ROUND(AG94,2)</f>
        <v>0</v>
      </c>
      <c r="AL26" s="83"/>
      <c r="AM26" s="83"/>
      <c r="AN26" s="83"/>
      <c r="AO26" s="83"/>
      <c r="AQ26" s="32"/>
    </row>
    <row r="27" spans="2:43" s="29" customFormat="1" ht="6.95" customHeight="1" x14ac:dyDescent="0.25">
      <c r="B27" s="28"/>
      <c r="AQ27" s="32"/>
    </row>
    <row r="28" spans="2:43" s="29" customFormat="1" x14ac:dyDescent="0.25">
      <c r="B28" s="28"/>
      <c r="L28" s="84" t="s">
        <v>22</v>
      </c>
      <c r="M28" s="84"/>
      <c r="N28" s="84"/>
      <c r="O28" s="84"/>
      <c r="P28" s="84"/>
      <c r="W28" s="84" t="s">
        <v>23</v>
      </c>
      <c r="X28" s="84"/>
      <c r="Y28" s="84"/>
      <c r="Z28" s="84"/>
      <c r="AA28" s="84"/>
      <c r="AB28" s="84"/>
      <c r="AC28" s="84"/>
      <c r="AD28" s="84"/>
      <c r="AE28" s="84"/>
      <c r="AK28" s="84" t="s">
        <v>24</v>
      </c>
      <c r="AL28" s="84"/>
      <c r="AM28" s="84"/>
      <c r="AN28" s="84"/>
      <c r="AO28" s="84"/>
      <c r="AQ28" s="32"/>
    </row>
    <row r="29" spans="2:43" s="34" customFormat="1" ht="14.45" customHeight="1" x14ac:dyDescent="0.25">
      <c r="B29" s="33"/>
      <c r="D29" s="24" t="s">
        <v>25</v>
      </c>
      <c r="F29" s="24" t="s">
        <v>26</v>
      </c>
      <c r="L29" s="86">
        <v>0.21</v>
      </c>
      <c r="M29" s="87"/>
      <c r="N29" s="87"/>
      <c r="O29" s="87"/>
      <c r="P29" s="87"/>
      <c r="W29" s="88">
        <f>AG94</f>
        <v>0</v>
      </c>
      <c r="X29" s="87"/>
      <c r="Y29" s="87"/>
      <c r="Z29" s="87"/>
      <c r="AA29" s="87"/>
      <c r="AB29" s="87"/>
      <c r="AC29" s="87"/>
      <c r="AD29" s="87"/>
      <c r="AE29" s="87"/>
      <c r="AK29" s="88">
        <f>AN94-AG94</f>
        <v>0</v>
      </c>
      <c r="AL29" s="87"/>
      <c r="AM29" s="87"/>
      <c r="AN29" s="87"/>
      <c r="AO29" s="87"/>
      <c r="AQ29" s="35"/>
    </row>
    <row r="30" spans="2:43" s="34" customFormat="1" ht="14.45" customHeight="1" x14ac:dyDescent="0.25">
      <c r="B30" s="33"/>
      <c r="F30" s="24" t="s">
        <v>27</v>
      </c>
      <c r="L30" s="86">
        <v>0.12</v>
      </c>
      <c r="M30" s="87"/>
      <c r="N30" s="87"/>
      <c r="O30" s="87"/>
      <c r="P30" s="87"/>
      <c r="W30" s="88">
        <v>0</v>
      </c>
      <c r="X30" s="87"/>
      <c r="Y30" s="87"/>
      <c r="Z30" s="87"/>
      <c r="AA30" s="87"/>
      <c r="AB30" s="87"/>
      <c r="AC30" s="87"/>
      <c r="AD30" s="87"/>
      <c r="AE30" s="87"/>
      <c r="AK30" s="88">
        <v>0</v>
      </c>
      <c r="AL30" s="87"/>
      <c r="AM30" s="87"/>
      <c r="AN30" s="87"/>
      <c r="AO30" s="87"/>
      <c r="AQ30" s="35"/>
    </row>
    <row r="31" spans="2:43" s="34" customFormat="1" ht="14.45" hidden="1" customHeight="1" x14ac:dyDescent="0.25">
      <c r="B31" s="33"/>
      <c r="F31" s="24" t="s">
        <v>28</v>
      </c>
      <c r="L31" s="86">
        <v>0.21</v>
      </c>
      <c r="M31" s="87"/>
      <c r="N31" s="87"/>
      <c r="O31" s="87"/>
      <c r="P31" s="87"/>
      <c r="W31" s="88" t="e">
        <f>ROUND(#REF!, 2)</f>
        <v>#REF!</v>
      </c>
      <c r="X31" s="87"/>
      <c r="Y31" s="87"/>
      <c r="Z31" s="87"/>
      <c r="AA31" s="87"/>
      <c r="AB31" s="87"/>
      <c r="AC31" s="87"/>
      <c r="AD31" s="87"/>
      <c r="AE31" s="87"/>
      <c r="AK31" s="88">
        <v>0</v>
      </c>
      <c r="AL31" s="87"/>
      <c r="AM31" s="87"/>
      <c r="AN31" s="87"/>
      <c r="AO31" s="87"/>
      <c r="AQ31" s="35"/>
    </row>
    <row r="32" spans="2:43" s="34" customFormat="1" ht="14.45" hidden="1" customHeight="1" x14ac:dyDescent="0.25">
      <c r="B32" s="33"/>
      <c r="F32" s="24" t="s">
        <v>29</v>
      </c>
      <c r="L32" s="86">
        <v>0.12</v>
      </c>
      <c r="M32" s="87"/>
      <c r="N32" s="87"/>
      <c r="O32" s="87"/>
      <c r="P32" s="87"/>
      <c r="W32" s="88" t="e">
        <f>ROUND(#REF!, 2)</f>
        <v>#REF!</v>
      </c>
      <c r="X32" s="87"/>
      <c r="Y32" s="87"/>
      <c r="Z32" s="87"/>
      <c r="AA32" s="87"/>
      <c r="AB32" s="87"/>
      <c r="AC32" s="87"/>
      <c r="AD32" s="87"/>
      <c r="AE32" s="87"/>
      <c r="AK32" s="88">
        <v>0</v>
      </c>
      <c r="AL32" s="87"/>
      <c r="AM32" s="87"/>
      <c r="AN32" s="87"/>
      <c r="AO32" s="87"/>
      <c r="AQ32" s="35"/>
    </row>
    <row r="33" spans="2:43" s="34" customFormat="1" ht="14.45" hidden="1" customHeight="1" x14ac:dyDescent="0.25">
      <c r="B33" s="33"/>
      <c r="F33" s="24" t="s">
        <v>30</v>
      </c>
      <c r="L33" s="86">
        <v>0</v>
      </c>
      <c r="M33" s="87"/>
      <c r="N33" s="87"/>
      <c r="O33" s="87"/>
      <c r="P33" s="87"/>
      <c r="W33" s="88" t="e">
        <f>ROUND(#REF!, 2)</f>
        <v>#REF!</v>
      </c>
      <c r="X33" s="87"/>
      <c r="Y33" s="87"/>
      <c r="Z33" s="87"/>
      <c r="AA33" s="87"/>
      <c r="AB33" s="87"/>
      <c r="AC33" s="87"/>
      <c r="AD33" s="87"/>
      <c r="AE33" s="87"/>
      <c r="AK33" s="88">
        <v>0</v>
      </c>
      <c r="AL33" s="87"/>
      <c r="AM33" s="87"/>
      <c r="AN33" s="87"/>
      <c r="AO33" s="87"/>
      <c r="AQ33" s="35"/>
    </row>
    <row r="34" spans="2:43" s="29" customFormat="1" ht="6.95" customHeight="1" x14ac:dyDescent="0.25">
      <c r="B34" s="28"/>
      <c r="AQ34" s="32"/>
    </row>
    <row r="35" spans="2:43" s="29" customFormat="1" ht="25.9" customHeight="1" x14ac:dyDescent="0.25">
      <c r="B35" s="28"/>
      <c r="C35" s="36"/>
      <c r="D35" s="37" t="s">
        <v>31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32</v>
      </c>
      <c r="U35" s="38"/>
      <c r="V35" s="38"/>
      <c r="W35" s="38"/>
      <c r="X35" s="93" t="s">
        <v>33</v>
      </c>
      <c r="Y35" s="94"/>
      <c r="Z35" s="94"/>
      <c r="AA35" s="94"/>
      <c r="AB35" s="94"/>
      <c r="AC35" s="38"/>
      <c r="AD35" s="38"/>
      <c r="AE35" s="38"/>
      <c r="AF35" s="38"/>
      <c r="AG35" s="38"/>
      <c r="AH35" s="38"/>
      <c r="AI35" s="38"/>
      <c r="AJ35" s="38"/>
      <c r="AK35" s="95">
        <f>SUM(AK26:AK33)</f>
        <v>0</v>
      </c>
      <c r="AL35" s="94"/>
      <c r="AM35" s="94"/>
      <c r="AN35" s="94"/>
      <c r="AO35" s="96"/>
      <c r="AP35" s="36"/>
      <c r="AQ35" s="40"/>
    </row>
    <row r="36" spans="2:43" s="29" customFormat="1" ht="6.95" customHeight="1" x14ac:dyDescent="0.25">
      <c r="B36" s="28"/>
      <c r="AQ36" s="32"/>
    </row>
    <row r="37" spans="2:43" s="29" customFormat="1" ht="14.45" customHeight="1" x14ac:dyDescent="0.25">
      <c r="B37" s="28"/>
      <c r="AQ37" s="32"/>
    </row>
    <row r="38" spans="2:43" ht="14.45" customHeight="1" x14ac:dyDescent="0.25">
      <c r="B38" s="18"/>
      <c r="AQ38" s="20"/>
    </row>
    <row r="39" spans="2:43" ht="14.45" customHeight="1" x14ac:dyDescent="0.25">
      <c r="B39" s="18"/>
      <c r="AQ39" s="20"/>
    </row>
    <row r="40" spans="2:43" ht="14.45" customHeight="1" x14ac:dyDescent="0.25">
      <c r="B40" s="18"/>
      <c r="AQ40" s="20"/>
    </row>
    <row r="41" spans="2:43" ht="14.45" customHeight="1" x14ac:dyDescent="0.25">
      <c r="B41" s="18"/>
      <c r="AQ41" s="20"/>
    </row>
    <row r="42" spans="2:43" ht="14.45" customHeight="1" x14ac:dyDescent="0.25">
      <c r="B42" s="18"/>
      <c r="AQ42" s="20"/>
    </row>
    <row r="43" spans="2:43" ht="14.45" customHeight="1" x14ac:dyDescent="0.25">
      <c r="B43" s="18"/>
      <c r="AQ43" s="20"/>
    </row>
    <row r="44" spans="2:43" ht="14.45" customHeight="1" x14ac:dyDescent="0.25">
      <c r="B44" s="18"/>
      <c r="AQ44" s="20"/>
    </row>
    <row r="45" spans="2:43" ht="14.45" customHeight="1" x14ac:dyDescent="0.25">
      <c r="B45" s="18"/>
      <c r="AQ45" s="20"/>
    </row>
    <row r="46" spans="2:43" ht="14.45" customHeight="1" x14ac:dyDescent="0.25">
      <c r="B46" s="18"/>
      <c r="AQ46" s="20"/>
    </row>
    <row r="47" spans="2:43" ht="14.45" customHeight="1" x14ac:dyDescent="0.25">
      <c r="B47" s="18"/>
      <c r="AQ47" s="20"/>
    </row>
    <row r="48" spans="2:43" ht="14.45" customHeight="1" x14ac:dyDescent="0.25">
      <c r="B48" s="18"/>
      <c r="AQ48" s="20"/>
    </row>
    <row r="49" spans="2:43" s="29" customFormat="1" ht="14.45" customHeight="1" x14ac:dyDescent="0.25">
      <c r="B49" s="28"/>
      <c r="D49" s="41" t="s">
        <v>34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35</v>
      </c>
      <c r="AI49" s="42"/>
      <c r="AJ49" s="42"/>
      <c r="AK49" s="42"/>
      <c r="AL49" s="42"/>
      <c r="AM49" s="42"/>
      <c r="AN49" s="42"/>
      <c r="AO49" s="42"/>
      <c r="AQ49" s="32"/>
    </row>
    <row r="50" spans="2:43" x14ac:dyDescent="0.25">
      <c r="B50" s="18"/>
      <c r="AQ50" s="20"/>
    </row>
    <row r="51" spans="2:43" x14ac:dyDescent="0.25">
      <c r="B51" s="18"/>
      <c r="AQ51" s="20"/>
    </row>
    <row r="52" spans="2:43" x14ac:dyDescent="0.25">
      <c r="B52" s="18"/>
      <c r="AQ52" s="20"/>
    </row>
    <row r="53" spans="2:43" x14ac:dyDescent="0.25">
      <c r="B53" s="18"/>
      <c r="AQ53" s="20"/>
    </row>
    <row r="54" spans="2:43" x14ac:dyDescent="0.25">
      <c r="B54" s="18"/>
      <c r="AQ54" s="20"/>
    </row>
    <row r="55" spans="2:43" x14ac:dyDescent="0.25">
      <c r="B55" s="18"/>
      <c r="AQ55" s="20"/>
    </row>
    <row r="56" spans="2:43" x14ac:dyDescent="0.25">
      <c r="B56" s="18"/>
      <c r="AQ56" s="20"/>
    </row>
    <row r="57" spans="2:43" x14ac:dyDescent="0.25">
      <c r="B57" s="18"/>
      <c r="AQ57" s="20"/>
    </row>
    <row r="58" spans="2:43" x14ac:dyDescent="0.25">
      <c r="B58" s="18"/>
      <c r="AQ58" s="20"/>
    </row>
    <row r="59" spans="2:43" x14ac:dyDescent="0.25">
      <c r="B59" s="18"/>
      <c r="AQ59" s="20"/>
    </row>
    <row r="60" spans="2:43" s="29" customFormat="1" x14ac:dyDescent="0.25">
      <c r="B60" s="28"/>
      <c r="D60" s="43" t="s">
        <v>36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3" t="s">
        <v>37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3" t="s">
        <v>36</v>
      </c>
      <c r="AI60" s="31"/>
      <c r="AJ60" s="31"/>
      <c r="AK60" s="31"/>
      <c r="AL60" s="31"/>
      <c r="AM60" s="43" t="s">
        <v>37</v>
      </c>
      <c r="AN60" s="31"/>
      <c r="AO60" s="31"/>
      <c r="AQ60" s="32"/>
    </row>
    <row r="61" spans="2:43" x14ac:dyDescent="0.25">
      <c r="B61" s="18"/>
      <c r="AQ61" s="20"/>
    </row>
    <row r="62" spans="2:43" x14ac:dyDescent="0.25">
      <c r="B62" s="18"/>
      <c r="AQ62" s="20"/>
    </row>
    <row r="63" spans="2:43" x14ac:dyDescent="0.25">
      <c r="B63" s="18"/>
      <c r="AQ63" s="20"/>
    </row>
    <row r="64" spans="2:43" s="29" customFormat="1" x14ac:dyDescent="0.25">
      <c r="B64" s="28"/>
      <c r="D64" s="41" t="s">
        <v>38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39</v>
      </c>
      <c r="AI64" s="42"/>
      <c r="AJ64" s="42"/>
      <c r="AK64" s="42"/>
      <c r="AL64" s="42"/>
      <c r="AM64" s="42"/>
      <c r="AN64" s="42"/>
      <c r="AO64" s="42"/>
      <c r="AQ64" s="32"/>
    </row>
    <row r="65" spans="2:43" x14ac:dyDescent="0.25">
      <c r="B65" s="18"/>
      <c r="AQ65" s="20"/>
    </row>
    <row r="66" spans="2:43" x14ac:dyDescent="0.25">
      <c r="B66" s="18"/>
      <c r="AQ66" s="20"/>
    </row>
    <row r="67" spans="2:43" x14ac:dyDescent="0.25">
      <c r="B67" s="18"/>
      <c r="AQ67" s="20"/>
    </row>
    <row r="68" spans="2:43" x14ac:dyDescent="0.25">
      <c r="B68" s="18"/>
      <c r="AQ68" s="20"/>
    </row>
    <row r="69" spans="2:43" x14ac:dyDescent="0.25">
      <c r="B69" s="18"/>
      <c r="AQ69" s="20"/>
    </row>
    <row r="70" spans="2:43" x14ac:dyDescent="0.25">
      <c r="B70" s="18"/>
      <c r="AQ70" s="20"/>
    </row>
    <row r="71" spans="2:43" x14ac:dyDescent="0.25">
      <c r="B71" s="18"/>
      <c r="AQ71" s="20"/>
    </row>
    <row r="72" spans="2:43" x14ac:dyDescent="0.25">
      <c r="B72" s="18"/>
      <c r="AQ72" s="20"/>
    </row>
    <row r="73" spans="2:43" x14ac:dyDescent="0.25">
      <c r="B73" s="18"/>
      <c r="AQ73" s="20"/>
    </row>
    <row r="74" spans="2:43" x14ac:dyDescent="0.25">
      <c r="B74" s="18"/>
      <c r="AQ74" s="20"/>
    </row>
    <row r="75" spans="2:43" s="29" customFormat="1" x14ac:dyDescent="0.25">
      <c r="B75" s="28"/>
      <c r="D75" s="43" t="s">
        <v>36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3" t="s">
        <v>37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3" t="s">
        <v>36</v>
      </c>
      <c r="AI75" s="31"/>
      <c r="AJ75" s="31"/>
      <c r="AK75" s="31"/>
      <c r="AL75" s="31"/>
      <c r="AM75" s="43" t="s">
        <v>37</v>
      </c>
      <c r="AN75" s="31"/>
      <c r="AO75" s="31"/>
      <c r="AQ75" s="32"/>
    </row>
    <row r="76" spans="2:43" s="29" customFormat="1" x14ac:dyDescent="0.25">
      <c r="B76" s="28"/>
      <c r="AQ76" s="32"/>
    </row>
    <row r="77" spans="2:43" s="29" customFormat="1" ht="6.95" customHeight="1" x14ac:dyDescent="0.25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6"/>
    </row>
    <row r="78" spans="2:43" x14ac:dyDescent="0.25">
      <c r="AQ78" s="20"/>
    </row>
    <row r="79" spans="2:43" x14ac:dyDescent="0.25">
      <c r="AQ79" s="20"/>
    </row>
    <row r="80" spans="2:43" x14ac:dyDescent="0.25">
      <c r="AQ80" s="20"/>
    </row>
    <row r="81" spans="1:43" s="29" customFormat="1" ht="6.95" customHeight="1" x14ac:dyDescent="0.25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9"/>
    </row>
    <row r="82" spans="1:43" s="29" customFormat="1" ht="24.95" customHeight="1" x14ac:dyDescent="0.25">
      <c r="B82" s="28"/>
      <c r="C82" s="19" t="s">
        <v>40</v>
      </c>
      <c r="AQ82" s="32"/>
    </row>
    <row r="83" spans="1:43" s="29" customFormat="1" ht="6.95" customHeight="1" x14ac:dyDescent="0.25">
      <c r="B83" s="28"/>
      <c r="AQ83" s="32"/>
    </row>
    <row r="84" spans="1:43" s="50" customFormat="1" ht="12" customHeight="1" x14ac:dyDescent="0.25">
      <c r="B84" s="51"/>
      <c r="C84" s="24" t="s">
        <v>2</v>
      </c>
      <c r="L84" s="50">
        <f>K5</f>
        <v>0</v>
      </c>
      <c r="AQ84" s="52"/>
    </row>
    <row r="85" spans="1:43" s="53" customFormat="1" ht="36.950000000000003" customHeight="1" x14ac:dyDescent="0.25">
      <c r="B85" s="54"/>
      <c r="C85" s="55" t="s">
        <v>3</v>
      </c>
      <c r="L85" s="91" t="str">
        <f>K6</f>
        <v>VYSOKÁ ŠKOLA EKONOMICKÁ, Rekonstrukce, vybavení a bezpečnostní prvky FMJH (část b – Modernizace místností FMJH – drobné stavební úpravy)</v>
      </c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Q85" s="56"/>
    </row>
    <row r="86" spans="1:43" s="29" customFormat="1" ht="6.95" customHeight="1" x14ac:dyDescent="0.25">
      <c r="B86" s="28"/>
      <c r="AQ86" s="32"/>
    </row>
    <row r="87" spans="1:43" s="29" customFormat="1" ht="12" customHeight="1" x14ac:dyDescent="0.25">
      <c r="B87" s="28"/>
      <c r="C87" s="24" t="s">
        <v>8</v>
      </c>
      <c r="L87" s="57" t="str">
        <f>IF(K8="","",K8)</f>
        <v xml:space="preserve"> </v>
      </c>
      <c r="AI87" s="24" t="s">
        <v>10</v>
      </c>
      <c r="AM87" s="97" t="str">
        <f>IF(AN8= "","",AN8)</f>
        <v>Vyplň údaj</v>
      </c>
      <c r="AN87" s="97"/>
      <c r="AQ87" s="32"/>
    </row>
    <row r="88" spans="1:43" s="29" customFormat="1" ht="6.95" customHeight="1" x14ac:dyDescent="0.25">
      <c r="B88" s="28"/>
      <c r="AQ88" s="32"/>
    </row>
    <row r="89" spans="1:43" s="29" customFormat="1" ht="25.7" customHeight="1" x14ac:dyDescent="0.25">
      <c r="B89" s="28"/>
      <c r="C89" s="24" t="s">
        <v>12</v>
      </c>
      <c r="L89" s="50" t="str">
        <f>IF(E11= "","",E11)</f>
        <v>VYSOKÁ ŠKOLA EKONOMICKÁ</v>
      </c>
      <c r="AI89" s="24" t="s">
        <v>17</v>
      </c>
      <c r="AM89" s="98" t="str">
        <f>IF(E17="","",E17)</f>
        <v/>
      </c>
      <c r="AN89" s="99"/>
      <c r="AO89" s="99"/>
      <c r="AP89" s="99"/>
      <c r="AQ89" s="32"/>
    </row>
    <row r="90" spans="1:43" s="29" customFormat="1" ht="15.2" customHeight="1" x14ac:dyDescent="0.25">
      <c r="B90" s="28"/>
      <c r="C90" s="24" t="s">
        <v>16</v>
      </c>
      <c r="L90" s="50" t="str">
        <f>IF(E14= "Vyplň údaj","",E14)</f>
        <v/>
      </c>
      <c r="AI90" s="24" t="s">
        <v>18</v>
      </c>
      <c r="AM90" s="98" t="str">
        <f>IF(E20="","",E20)</f>
        <v/>
      </c>
      <c r="AN90" s="99"/>
      <c r="AO90" s="99"/>
      <c r="AP90" s="99"/>
      <c r="AQ90" s="32"/>
    </row>
    <row r="91" spans="1:43" s="29" customFormat="1" ht="10.7" customHeight="1" x14ac:dyDescent="0.25">
      <c r="B91" s="28"/>
      <c r="AQ91" s="32"/>
    </row>
    <row r="92" spans="1:43" s="29" customFormat="1" ht="29.25" customHeight="1" x14ac:dyDescent="0.25">
      <c r="B92" s="28"/>
      <c r="C92" s="102" t="s">
        <v>41</v>
      </c>
      <c r="D92" s="78"/>
      <c r="E92" s="78"/>
      <c r="F92" s="78"/>
      <c r="G92" s="78"/>
      <c r="H92" s="58"/>
      <c r="I92" s="77" t="s">
        <v>42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103" t="s">
        <v>43</v>
      </c>
      <c r="AH92" s="78"/>
      <c r="AI92" s="78"/>
      <c r="AJ92" s="78"/>
      <c r="AK92" s="78"/>
      <c r="AL92" s="78"/>
      <c r="AM92" s="78"/>
      <c r="AN92" s="77" t="s">
        <v>44</v>
      </c>
      <c r="AO92" s="78"/>
      <c r="AP92" s="79"/>
      <c r="AQ92" s="59"/>
    </row>
    <row r="93" spans="1:43" s="29" customFormat="1" ht="10.7" customHeight="1" x14ac:dyDescent="0.25">
      <c r="B93" s="28"/>
      <c r="AQ93" s="32"/>
    </row>
    <row r="94" spans="1:43" s="60" customFormat="1" ht="32.450000000000003" customHeight="1" x14ac:dyDescent="0.25">
      <c r="B94" s="61"/>
      <c r="C94" s="62" t="s">
        <v>45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00">
        <f>ROUND(SUM(AG95:AG97),2)</f>
        <v>0</v>
      </c>
      <c r="AH94" s="100"/>
      <c r="AI94" s="100"/>
      <c r="AJ94" s="100"/>
      <c r="AK94" s="100"/>
      <c r="AL94" s="100"/>
      <c r="AM94" s="100"/>
      <c r="AN94" s="101">
        <f>SUM(AN95:AP97)</f>
        <v>0</v>
      </c>
      <c r="AO94" s="101"/>
      <c r="AP94" s="101"/>
      <c r="AQ94" s="64" t="s">
        <v>6</v>
      </c>
    </row>
    <row r="95" spans="1:43" s="70" customFormat="1" ht="16.5" customHeight="1" x14ac:dyDescent="0.25">
      <c r="A95" s="65"/>
      <c r="B95" s="66"/>
      <c r="C95" s="67"/>
      <c r="D95" s="72" t="s">
        <v>46</v>
      </c>
      <c r="E95" s="72"/>
      <c r="F95" s="72"/>
      <c r="G95" s="72"/>
      <c r="H95" s="72"/>
      <c r="I95" s="68"/>
      <c r="J95" s="72" t="s">
        <v>47</v>
      </c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3"/>
      <c r="AH95" s="74"/>
      <c r="AI95" s="74"/>
      <c r="AJ95" s="74"/>
      <c r="AK95" s="74"/>
      <c r="AL95" s="74"/>
      <c r="AM95" s="74"/>
      <c r="AN95" s="75">
        <f>ROUND(AG95*1.21,2)</f>
        <v>0</v>
      </c>
      <c r="AO95" s="76"/>
      <c r="AP95" s="76"/>
      <c r="AQ95" s="69"/>
    </row>
    <row r="96" spans="1:43" s="70" customFormat="1" ht="16.5" customHeight="1" x14ac:dyDescent="0.25">
      <c r="A96" s="65"/>
      <c r="B96" s="66"/>
      <c r="C96" s="67"/>
      <c r="D96" s="72" t="s">
        <v>48</v>
      </c>
      <c r="E96" s="72"/>
      <c r="F96" s="72"/>
      <c r="G96" s="72"/>
      <c r="H96" s="72"/>
      <c r="I96" s="71"/>
      <c r="J96" s="72" t="s">
        <v>49</v>
      </c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3"/>
      <c r="AH96" s="74"/>
      <c r="AI96" s="74"/>
      <c r="AJ96" s="74"/>
      <c r="AK96" s="74"/>
      <c r="AL96" s="74"/>
      <c r="AM96" s="74"/>
      <c r="AN96" s="75">
        <f>ROUND(AG96*1.21,2)</f>
        <v>0</v>
      </c>
      <c r="AO96" s="76"/>
      <c r="AP96" s="76"/>
      <c r="AQ96" s="69"/>
    </row>
    <row r="97" spans="1:43" s="70" customFormat="1" ht="16.5" customHeight="1" x14ac:dyDescent="0.25">
      <c r="A97" s="65"/>
      <c r="B97" s="66"/>
      <c r="C97" s="67"/>
      <c r="D97" s="72" t="s">
        <v>188</v>
      </c>
      <c r="E97" s="72"/>
      <c r="F97" s="72"/>
      <c r="G97" s="72"/>
      <c r="H97" s="72"/>
      <c r="I97" s="68"/>
      <c r="J97" s="72" t="s">
        <v>189</v>
      </c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3"/>
      <c r="AH97" s="74"/>
      <c r="AI97" s="74"/>
      <c r="AJ97" s="74"/>
      <c r="AK97" s="74"/>
      <c r="AL97" s="74"/>
      <c r="AM97" s="74"/>
      <c r="AN97" s="75">
        <f>ROUND(AG97*1.21,2)</f>
        <v>0</v>
      </c>
      <c r="AO97" s="76"/>
      <c r="AP97" s="76"/>
      <c r="AQ97" s="69"/>
    </row>
    <row r="98" spans="1:43" s="29" customFormat="1" ht="6.95" customHeight="1" x14ac:dyDescent="0.25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6"/>
    </row>
  </sheetData>
  <sheetProtection algorithmName="SHA-512" hashValue="tqYwRlNS31LQfdotnQ693QJLDyjB3KKGnwbIt36YUnLkv5LaVjJ5dwSSRScDMF+dPs6bhFd69AldxVk5a1pmQg==" saltValue="HwJ1DYzVVKfXKfLcl//0Pw==" spinCount="100000" sheet="1" objects="1" scenarios="1"/>
  <protectedRanges>
    <protectedRange sqref="AG95:AM97" name="Oblast1" securityDescriptor="O:WDG:WDD:(A;;CC;;;WD)"/>
  </protectedRanges>
  <mergeCells count="47">
    <mergeCell ref="D97:H97"/>
    <mergeCell ref="J97:AF97"/>
    <mergeCell ref="AG97:AM97"/>
    <mergeCell ref="AN97:AP97"/>
    <mergeCell ref="AM87:AN87"/>
    <mergeCell ref="AM89:AP89"/>
    <mergeCell ref="AG94:AM94"/>
    <mergeCell ref="AN94:AP94"/>
    <mergeCell ref="D95:H95"/>
    <mergeCell ref="J95:AF95"/>
    <mergeCell ref="AG95:AM95"/>
    <mergeCell ref="AN95:AP95"/>
    <mergeCell ref="AM90:AP90"/>
    <mergeCell ref="C92:G92"/>
    <mergeCell ref="I92:AF92"/>
    <mergeCell ref="AG92:AM92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29:P29"/>
    <mergeCell ref="W29:AE29"/>
    <mergeCell ref="AK29:AO29"/>
    <mergeCell ref="L30:P30"/>
    <mergeCell ref="K6:AI6"/>
    <mergeCell ref="W30:AE30"/>
    <mergeCell ref="AK30:AO30"/>
    <mergeCell ref="D23:AO23"/>
    <mergeCell ref="K5:AO5"/>
    <mergeCell ref="AK26:AO26"/>
    <mergeCell ref="L28:P28"/>
    <mergeCell ref="W28:AE28"/>
    <mergeCell ref="AK28:AO28"/>
    <mergeCell ref="E17:AH17"/>
    <mergeCell ref="D96:H96"/>
    <mergeCell ref="J96:AF96"/>
    <mergeCell ref="AG96:AM96"/>
    <mergeCell ref="AN96:AP96"/>
    <mergeCell ref="AN92:AP9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CB4D2-03F9-420B-8822-815117C8E8A8}">
  <dimension ref="A1:B70"/>
  <sheetViews>
    <sheetView tabSelected="1" topLeftCell="A47" workbookViewId="0">
      <selection activeCell="E64" sqref="E64"/>
    </sheetView>
  </sheetViews>
  <sheetFormatPr defaultColWidth="9.140625" defaultRowHeight="11.25" x14ac:dyDescent="0.2"/>
  <cols>
    <col min="1" max="1" width="9.85546875" style="5" customWidth="1"/>
    <col min="2" max="16384" width="9.140625" style="5"/>
  </cols>
  <sheetData>
    <row r="1" spans="1:2" ht="18.600000000000001" customHeight="1" x14ac:dyDescent="0.25">
      <c r="A1" s="3" t="s">
        <v>50</v>
      </c>
      <c r="B1" s="4"/>
    </row>
    <row r="2" spans="1:2" ht="12.75" x14ac:dyDescent="0.2">
      <c r="A2" s="6"/>
    </row>
    <row r="3" spans="1:2" ht="12.75" x14ac:dyDescent="0.2">
      <c r="A3" s="6" t="s">
        <v>51</v>
      </c>
    </row>
    <row r="4" spans="1:2" ht="12.75" x14ac:dyDescent="0.2">
      <c r="A4" s="6" t="s">
        <v>52</v>
      </c>
    </row>
    <row r="5" spans="1:2" ht="12.75" x14ac:dyDescent="0.2">
      <c r="A5" s="7" t="s">
        <v>53</v>
      </c>
    </row>
    <row r="6" spans="1:2" ht="12.75" x14ac:dyDescent="0.2">
      <c r="A6" s="7" t="s">
        <v>54</v>
      </c>
    </row>
    <row r="7" spans="1:2" ht="12.75" x14ac:dyDescent="0.2">
      <c r="A7" s="8">
        <v>39660</v>
      </c>
    </row>
    <row r="8" spans="1:2" ht="12.75" x14ac:dyDescent="0.2">
      <c r="A8" s="7">
        <v>17</v>
      </c>
      <c r="B8" s="7" t="s">
        <v>55</v>
      </c>
    </row>
    <row r="9" spans="1:2" ht="12.75" x14ac:dyDescent="0.2">
      <c r="A9" s="7" t="s">
        <v>56</v>
      </c>
      <c r="B9" s="7" t="s">
        <v>57</v>
      </c>
    </row>
    <row r="10" spans="1:2" ht="12.75" x14ac:dyDescent="0.2">
      <c r="A10" s="7" t="s">
        <v>58</v>
      </c>
      <c r="B10" s="7" t="s">
        <v>59</v>
      </c>
    </row>
    <row r="11" spans="1:2" ht="12.75" x14ac:dyDescent="0.2">
      <c r="A11" s="7" t="s">
        <v>60</v>
      </c>
      <c r="B11" s="7" t="s">
        <v>61</v>
      </c>
    </row>
    <row r="12" spans="1:2" ht="12.75" x14ac:dyDescent="0.2">
      <c r="A12" s="7" t="s">
        <v>62</v>
      </c>
      <c r="B12" s="7" t="s">
        <v>63</v>
      </c>
    </row>
    <row r="13" spans="1:2" ht="12.75" x14ac:dyDescent="0.2">
      <c r="A13" s="7" t="s">
        <v>64</v>
      </c>
      <c r="B13" s="7" t="s">
        <v>65</v>
      </c>
    </row>
    <row r="14" spans="1:2" ht="12.75" x14ac:dyDescent="0.2">
      <c r="A14" s="7" t="s">
        <v>66</v>
      </c>
      <c r="B14" s="7" t="s">
        <v>67</v>
      </c>
    </row>
    <row r="15" spans="1:2" ht="12.75" x14ac:dyDescent="0.2">
      <c r="A15" s="7" t="s">
        <v>68</v>
      </c>
      <c r="B15" s="7" t="s">
        <v>69</v>
      </c>
    </row>
    <row r="16" spans="1:2" ht="12.75" x14ac:dyDescent="0.2">
      <c r="A16" s="7" t="s">
        <v>70</v>
      </c>
      <c r="B16" s="7" t="s">
        <v>71</v>
      </c>
    </row>
    <row r="17" spans="1:2" ht="12.75" x14ac:dyDescent="0.2">
      <c r="A17" s="7" t="s">
        <v>72</v>
      </c>
      <c r="B17" s="7" t="s">
        <v>73</v>
      </c>
    </row>
    <row r="18" spans="1:2" ht="12.75" x14ac:dyDescent="0.2">
      <c r="A18" s="7" t="s">
        <v>74</v>
      </c>
      <c r="B18" s="7" t="s">
        <v>75</v>
      </c>
    </row>
    <row r="19" spans="1:2" ht="12.75" x14ac:dyDescent="0.2">
      <c r="A19" s="7" t="s">
        <v>76</v>
      </c>
      <c r="B19" s="7" t="s">
        <v>77</v>
      </c>
    </row>
    <row r="20" spans="1:2" ht="12.75" x14ac:dyDescent="0.2">
      <c r="A20" s="7" t="s">
        <v>78</v>
      </c>
      <c r="B20" s="7" t="s">
        <v>79</v>
      </c>
    </row>
    <row r="21" spans="1:2" ht="12.75" x14ac:dyDescent="0.2">
      <c r="A21" s="7" t="s">
        <v>80</v>
      </c>
      <c r="B21" s="7" t="s">
        <v>81</v>
      </c>
    </row>
    <row r="22" spans="1:2" ht="12.75" x14ac:dyDescent="0.2">
      <c r="A22" s="7" t="s">
        <v>82</v>
      </c>
      <c r="B22" s="7" t="s">
        <v>83</v>
      </c>
    </row>
    <row r="23" spans="1:2" ht="12.75" x14ac:dyDescent="0.2">
      <c r="A23" s="7" t="s">
        <v>84</v>
      </c>
      <c r="B23" s="7" t="s">
        <v>85</v>
      </c>
    </row>
    <row r="24" spans="1:2" ht="12.75" x14ac:dyDescent="0.2">
      <c r="A24" s="7" t="s">
        <v>86</v>
      </c>
      <c r="B24" s="7" t="s">
        <v>87</v>
      </c>
    </row>
    <row r="25" spans="1:2" ht="12.75" x14ac:dyDescent="0.2">
      <c r="A25" s="7" t="s">
        <v>88</v>
      </c>
      <c r="B25" s="7" t="s">
        <v>89</v>
      </c>
    </row>
    <row r="26" spans="1:2" ht="12.75" x14ac:dyDescent="0.2">
      <c r="A26" s="7" t="s">
        <v>90</v>
      </c>
      <c r="B26" s="7" t="s">
        <v>91</v>
      </c>
    </row>
    <row r="27" spans="1:2" ht="12.75" x14ac:dyDescent="0.2">
      <c r="A27" s="7" t="s">
        <v>92</v>
      </c>
      <c r="B27" s="7" t="s">
        <v>93</v>
      </c>
    </row>
    <row r="28" spans="1:2" ht="12.75" x14ac:dyDescent="0.2">
      <c r="A28" s="7" t="s">
        <v>94</v>
      </c>
      <c r="B28" s="7" t="s">
        <v>95</v>
      </c>
    </row>
    <row r="29" spans="1:2" ht="12.75" x14ac:dyDescent="0.2">
      <c r="A29" s="7" t="s">
        <v>96</v>
      </c>
      <c r="B29" s="7" t="s">
        <v>97</v>
      </c>
    </row>
    <row r="30" spans="1:2" ht="12.75" x14ac:dyDescent="0.2">
      <c r="A30" s="7" t="s">
        <v>98</v>
      </c>
      <c r="B30" s="7" t="s">
        <v>99</v>
      </c>
    </row>
    <row r="31" spans="1:2" ht="12.75" x14ac:dyDescent="0.2">
      <c r="A31" s="7" t="s">
        <v>100</v>
      </c>
      <c r="B31" s="7" t="s">
        <v>101</v>
      </c>
    </row>
    <row r="32" spans="1:2" ht="12.75" x14ac:dyDescent="0.2">
      <c r="A32" s="7" t="s">
        <v>102</v>
      </c>
      <c r="B32" s="7" t="s">
        <v>103</v>
      </c>
    </row>
    <row r="33" spans="1:2" ht="12.75" x14ac:dyDescent="0.2">
      <c r="A33" s="7" t="s">
        <v>104</v>
      </c>
      <c r="B33" s="7" t="s">
        <v>105</v>
      </c>
    </row>
    <row r="34" spans="1:2" ht="12.75" x14ac:dyDescent="0.2">
      <c r="A34" s="7" t="s">
        <v>106</v>
      </c>
      <c r="B34" s="7" t="s">
        <v>107</v>
      </c>
    </row>
    <row r="35" spans="1:2" ht="12.75" x14ac:dyDescent="0.2">
      <c r="A35" s="7" t="s">
        <v>108</v>
      </c>
      <c r="B35" s="7" t="s">
        <v>109</v>
      </c>
    </row>
    <row r="36" spans="1:2" ht="12.75" x14ac:dyDescent="0.2">
      <c r="A36" s="7" t="s">
        <v>110</v>
      </c>
      <c r="B36" s="7" t="s">
        <v>111</v>
      </c>
    </row>
    <row r="37" spans="1:2" ht="12.75" x14ac:dyDescent="0.2">
      <c r="A37" s="7" t="s">
        <v>112</v>
      </c>
      <c r="B37" s="7" t="s">
        <v>113</v>
      </c>
    </row>
    <row r="38" spans="1:2" ht="12.75" x14ac:dyDescent="0.2">
      <c r="A38" s="7" t="s">
        <v>114</v>
      </c>
      <c r="B38" s="7" t="s">
        <v>115</v>
      </c>
    </row>
    <row r="39" spans="1:2" ht="12.75" x14ac:dyDescent="0.2">
      <c r="A39" s="7" t="s">
        <v>116</v>
      </c>
      <c r="B39" s="7" t="s">
        <v>117</v>
      </c>
    </row>
    <row r="40" spans="1:2" ht="12.75" x14ac:dyDescent="0.2">
      <c r="A40" s="7" t="s">
        <v>118</v>
      </c>
      <c r="B40" s="7" t="s">
        <v>119</v>
      </c>
    </row>
    <row r="41" spans="1:2" ht="12.75" x14ac:dyDescent="0.2">
      <c r="A41" s="7" t="s">
        <v>120</v>
      </c>
      <c r="B41" s="7" t="s">
        <v>121</v>
      </c>
    </row>
    <row r="42" spans="1:2" ht="12.75" x14ac:dyDescent="0.2">
      <c r="A42" s="7" t="s">
        <v>122</v>
      </c>
      <c r="B42" s="7" t="s">
        <v>123</v>
      </c>
    </row>
    <row r="43" spans="1:2" ht="12.75" x14ac:dyDescent="0.2">
      <c r="A43" s="7" t="s">
        <v>124</v>
      </c>
      <c r="B43" s="7" t="s">
        <v>125</v>
      </c>
    </row>
    <row r="44" spans="1:2" ht="12.75" x14ac:dyDescent="0.2">
      <c r="A44" s="7" t="s">
        <v>126</v>
      </c>
      <c r="B44" s="7" t="s">
        <v>127</v>
      </c>
    </row>
    <row r="45" spans="1:2" ht="12.75" x14ac:dyDescent="0.2">
      <c r="A45" s="7" t="s">
        <v>128</v>
      </c>
      <c r="B45" s="7" t="s">
        <v>129</v>
      </c>
    </row>
    <row r="46" spans="1:2" ht="12.75" x14ac:dyDescent="0.2">
      <c r="A46" s="7" t="s">
        <v>130</v>
      </c>
      <c r="B46" s="7" t="s">
        <v>131</v>
      </c>
    </row>
    <row r="47" spans="1:2" ht="12.75" x14ac:dyDescent="0.2">
      <c r="A47" s="7" t="s">
        <v>132</v>
      </c>
      <c r="B47" s="7" t="s">
        <v>133</v>
      </c>
    </row>
    <row r="48" spans="1:2" ht="12.75" x14ac:dyDescent="0.2">
      <c r="A48" s="7" t="s">
        <v>134</v>
      </c>
      <c r="B48" s="7" t="s">
        <v>135</v>
      </c>
    </row>
    <row r="49" spans="1:2" ht="12.75" x14ac:dyDescent="0.2">
      <c r="A49" s="7" t="s">
        <v>136</v>
      </c>
      <c r="B49" s="7" t="s">
        <v>137</v>
      </c>
    </row>
    <row r="50" spans="1:2" ht="12.75" x14ac:dyDescent="0.2">
      <c r="A50" s="7" t="s">
        <v>138</v>
      </c>
      <c r="B50" s="7" t="s">
        <v>139</v>
      </c>
    </row>
    <row r="51" spans="1:2" ht="12.75" x14ac:dyDescent="0.2">
      <c r="A51" s="7" t="s">
        <v>140</v>
      </c>
      <c r="B51" s="7" t="s">
        <v>141</v>
      </c>
    </row>
    <row r="52" spans="1:2" ht="12.75" x14ac:dyDescent="0.2">
      <c r="A52" s="7" t="s">
        <v>142</v>
      </c>
      <c r="B52" s="7" t="s">
        <v>143</v>
      </c>
    </row>
    <row r="53" spans="1:2" ht="12.75" x14ac:dyDescent="0.2">
      <c r="A53" s="7" t="s">
        <v>144</v>
      </c>
      <c r="B53" s="7" t="s">
        <v>145</v>
      </c>
    </row>
    <row r="54" spans="1:2" ht="12.75" x14ac:dyDescent="0.2">
      <c r="A54" s="7" t="s">
        <v>146</v>
      </c>
      <c r="B54" s="7" t="s">
        <v>147</v>
      </c>
    </row>
    <row r="55" spans="1:2" ht="12.75" x14ac:dyDescent="0.2">
      <c r="A55" s="7" t="s">
        <v>148</v>
      </c>
      <c r="B55" s="7" t="s">
        <v>149</v>
      </c>
    </row>
    <row r="56" spans="1:2" ht="12.75" x14ac:dyDescent="0.2">
      <c r="A56" s="7" t="s">
        <v>150</v>
      </c>
      <c r="B56" s="7" t="s">
        <v>151</v>
      </c>
    </row>
    <row r="57" spans="1:2" ht="12.75" x14ac:dyDescent="0.2">
      <c r="A57" s="7" t="s">
        <v>152</v>
      </c>
      <c r="B57" s="7" t="s">
        <v>153</v>
      </c>
    </row>
    <row r="58" spans="1:2" ht="12.75" x14ac:dyDescent="0.2">
      <c r="A58" s="7" t="s">
        <v>154</v>
      </c>
      <c r="B58" s="7" t="s">
        <v>155</v>
      </c>
    </row>
    <row r="59" spans="1:2" ht="12.75" x14ac:dyDescent="0.2">
      <c r="A59" s="7" t="s">
        <v>156</v>
      </c>
    </row>
    <row r="60" spans="1:2" ht="12.75" x14ac:dyDescent="0.2">
      <c r="A60" s="7" t="s">
        <v>157</v>
      </c>
    </row>
    <row r="61" spans="1:2" ht="12.75" x14ac:dyDescent="0.2">
      <c r="A61" s="7" t="s">
        <v>158</v>
      </c>
    </row>
    <row r="62" spans="1:2" ht="12.75" x14ac:dyDescent="0.2">
      <c r="A62" s="7" t="s">
        <v>159</v>
      </c>
    </row>
    <row r="63" spans="1:2" ht="12.75" x14ac:dyDescent="0.2">
      <c r="A63" s="7" t="s">
        <v>160</v>
      </c>
    </row>
    <row r="64" spans="1:2" ht="12.75" x14ac:dyDescent="0.2">
      <c r="A64" s="7" t="s">
        <v>161</v>
      </c>
    </row>
    <row r="65" spans="1:1" ht="12.75" x14ac:dyDescent="0.2">
      <c r="A65" s="7" t="s">
        <v>190</v>
      </c>
    </row>
    <row r="66" spans="1:1" ht="12.75" x14ac:dyDescent="0.2">
      <c r="A66" s="7" t="s">
        <v>162</v>
      </c>
    </row>
    <row r="67" spans="1:1" ht="12.75" x14ac:dyDescent="0.2">
      <c r="A67" s="7" t="s">
        <v>163</v>
      </c>
    </row>
    <row r="68" spans="1:1" ht="12.75" x14ac:dyDescent="0.2">
      <c r="A68" s="7" t="s">
        <v>164</v>
      </c>
    </row>
    <row r="69" spans="1:1" ht="12.75" x14ac:dyDescent="0.2">
      <c r="A69" s="7" t="s">
        <v>165</v>
      </c>
    </row>
    <row r="70" spans="1:1" ht="12.75" x14ac:dyDescent="0.2">
      <c r="A70" s="7" t="s">
        <v>166</v>
      </c>
    </row>
  </sheetData>
  <sheetProtection algorithmName="SHA-512" hashValue="ZaEL1JVa589VRpwzdY9JSrQICn2beAmq7tAwIR9PO4S2GW4l+4uev+fmFv/xG2Us1fb4gqnxdaDzu0tBpO1sFQ==" saltValue="fMWS870AowA8XzrisSKRJ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17807-6AD1-4E1F-B0A3-D28567B8520C}">
  <dimension ref="A1:O68"/>
  <sheetViews>
    <sheetView workbookViewId="0"/>
  </sheetViews>
  <sheetFormatPr defaultColWidth="8" defaultRowHeight="11.25" x14ac:dyDescent="0.2"/>
  <cols>
    <col min="1" max="1" width="9.85546875" style="5" customWidth="1"/>
    <col min="2" max="16384" width="8" style="5"/>
  </cols>
  <sheetData>
    <row r="1" spans="1:15" ht="18.600000000000001" customHeight="1" x14ac:dyDescent="0.25">
      <c r="A1" s="3" t="s">
        <v>167</v>
      </c>
      <c r="B1" s="4"/>
    </row>
    <row r="2" spans="1:15" ht="12.75" x14ac:dyDescent="0.2">
      <c r="A2" s="6"/>
    </row>
    <row r="3" spans="1:15" ht="15" x14ac:dyDescent="0.2">
      <c r="A3" s="9" t="s">
        <v>168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15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ht="15" x14ac:dyDescent="0.2">
      <c r="A5" s="9" t="s">
        <v>169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ht="1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ht="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ht="15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ht="15" x14ac:dyDescent="0.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" x14ac:dyDescent="0.2">
      <c r="A10" s="9" t="s">
        <v>170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2" spans="1:15" ht="15" x14ac:dyDescent="0.2">
      <c r="A12" s="12" t="s">
        <v>171</v>
      </c>
      <c r="B12" s="7"/>
    </row>
    <row r="13" spans="1:15" ht="15" x14ac:dyDescent="0.2">
      <c r="A13" s="13" t="s">
        <v>172</v>
      </c>
      <c r="B13" s="7"/>
    </row>
    <row r="14" spans="1:15" ht="12.75" x14ac:dyDescent="0.2">
      <c r="A14" s="7"/>
      <c r="B14" s="7"/>
    </row>
    <row r="15" spans="1:15" ht="12.75" x14ac:dyDescent="0.2">
      <c r="A15" s="7"/>
      <c r="B15" s="7"/>
    </row>
    <row r="16" spans="1:15" ht="12.75" x14ac:dyDescent="0.2">
      <c r="A16" s="7"/>
      <c r="B16" s="7"/>
    </row>
    <row r="17" spans="1:2" ht="12.75" x14ac:dyDescent="0.2">
      <c r="A17" s="7"/>
      <c r="B17" s="7"/>
    </row>
    <row r="18" spans="1:2" ht="12.75" x14ac:dyDescent="0.2">
      <c r="A18" s="7"/>
      <c r="B18" s="7"/>
    </row>
    <row r="19" spans="1:2" ht="12.75" x14ac:dyDescent="0.2">
      <c r="A19" s="7"/>
      <c r="B19" s="7"/>
    </row>
    <row r="20" spans="1:2" ht="12.75" x14ac:dyDescent="0.2">
      <c r="A20" s="7"/>
      <c r="B20" s="7"/>
    </row>
    <row r="21" spans="1:2" ht="12.75" x14ac:dyDescent="0.2">
      <c r="A21" s="7"/>
      <c r="B21" s="7"/>
    </row>
    <row r="22" spans="1:2" ht="12.75" x14ac:dyDescent="0.2">
      <c r="A22" s="7"/>
      <c r="B22" s="7"/>
    </row>
    <row r="23" spans="1:2" ht="12.75" x14ac:dyDescent="0.2">
      <c r="A23" s="7"/>
      <c r="B23" s="7"/>
    </row>
    <row r="24" spans="1:2" ht="12.75" x14ac:dyDescent="0.2">
      <c r="A24" s="7"/>
      <c r="B24" s="7"/>
    </row>
    <row r="25" spans="1:2" ht="12.75" x14ac:dyDescent="0.2">
      <c r="A25" s="7"/>
      <c r="B25" s="7"/>
    </row>
    <row r="26" spans="1:2" ht="12.75" x14ac:dyDescent="0.2">
      <c r="A26" s="7"/>
      <c r="B26" s="7"/>
    </row>
    <row r="27" spans="1:2" ht="12.75" x14ac:dyDescent="0.2">
      <c r="A27" s="7"/>
      <c r="B27" s="7"/>
    </row>
    <row r="28" spans="1:2" ht="12.75" x14ac:dyDescent="0.2">
      <c r="A28" s="7"/>
      <c r="B28" s="7"/>
    </row>
    <row r="29" spans="1:2" ht="12.75" x14ac:dyDescent="0.2">
      <c r="A29" s="7"/>
      <c r="B29" s="7"/>
    </row>
    <row r="30" spans="1:2" ht="12.75" x14ac:dyDescent="0.2">
      <c r="A30" s="7"/>
      <c r="B30" s="7"/>
    </row>
    <row r="31" spans="1:2" ht="12.75" x14ac:dyDescent="0.2">
      <c r="A31" s="7"/>
      <c r="B31" s="7"/>
    </row>
    <row r="32" spans="1:2" ht="12.75" x14ac:dyDescent="0.2">
      <c r="A32" s="7"/>
      <c r="B32" s="7"/>
    </row>
    <row r="33" spans="1:2" ht="12.75" x14ac:dyDescent="0.2">
      <c r="A33" s="7"/>
      <c r="B33" s="7"/>
    </row>
    <row r="34" spans="1:2" ht="12.75" x14ac:dyDescent="0.2">
      <c r="A34" s="7"/>
      <c r="B34" s="7"/>
    </row>
    <row r="35" spans="1:2" ht="12.75" x14ac:dyDescent="0.2">
      <c r="A35" s="7"/>
      <c r="B35" s="7"/>
    </row>
    <row r="36" spans="1:2" ht="12.75" x14ac:dyDescent="0.2">
      <c r="A36" s="7"/>
      <c r="B36" s="7"/>
    </row>
    <row r="37" spans="1:2" ht="12.75" x14ac:dyDescent="0.2">
      <c r="A37" s="7"/>
      <c r="B37" s="7"/>
    </row>
    <row r="38" spans="1:2" ht="12.75" x14ac:dyDescent="0.2">
      <c r="A38" s="7"/>
      <c r="B38" s="7"/>
    </row>
    <row r="39" spans="1:2" ht="12.75" x14ac:dyDescent="0.2">
      <c r="A39" s="7"/>
      <c r="B39" s="7"/>
    </row>
    <row r="40" spans="1:2" ht="12.75" x14ac:dyDescent="0.2">
      <c r="A40" s="7"/>
      <c r="B40" s="7"/>
    </row>
    <row r="41" spans="1:2" ht="12.75" x14ac:dyDescent="0.2">
      <c r="A41" s="7"/>
      <c r="B41" s="7"/>
    </row>
    <row r="42" spans="1:2" ht="12.75" x14ac:dyDescent="0.2">
      <c r="A42" s="7"/>
      <c r="B42" s="7"/>
    </row>
    <row r="43" spans="1:2" ht="12.75" x14ac:dyDescent="0.2">
      <c r="A43" s="7"/>
      <c r="B43" s="7"/>
    </row>
    <row r="44" spans="1:2" ht="12.75" x14ac:dyDescent="0.2">
      <c r="A44" s="7"/>
      <c r="B44" s="7"/>
    </row>
    <row r="45" spans="1:2" ht="12.75" x14ac:dyDescent="0.2">
      <c r="A45" s="7"/>
      <c r="B45" s="7"/>
    </row>
    <row r="46" spans="1:2" ht="12.75" x14ac:dyDescent="0.2">
      <c r="A46" s="7"/>
      <c r="B46" s="7"/>
    </row>
    <row r="47" spans="1:2" ht="12.75" x14ac:dyDescent="0.2">
      <c r="A47" s="7"/>
      <c r="B47" s="7"/>
    </row>
    <row r="48" spans="1:2" ht="12.75" x14ac:dyDescent="0.2">
      <c r="A48" s="7"/>
      <c r="B48" s="7"/>
    </row>
    <row r="49" spans="1:2" ht="12.75" x14ac:dyDescent="0.2">
      <c r="A49" s="7"/>
      <c r="B49" s="7"/>
    </row>
    <row r="50" spans="1:2" ht="12.75" x14ac:dyDescent="0.2">
      <c r="A50" s="7"/>
      <c r="B50" s="7"/>
    </row>
    <row r="51" spans="1:2" ht="12.75" x14ac:dyDescent="0.2">
      <c r="A51" s="7"/>
      <c r="B51" s="7"/>
    </row>
    <row r="52" spans="1:2" ht="12.75" x14ac:dyDescent="0.2">
      <c r="A52" s="7"/>
      <c r="B52" s="7"/>
    </row>
    <row r="53" spans="1:2" ht="12.75" x14ac:dyDescent="0.2">
      <c r="A53" s="7"/>
      <c r="B53" s="7"/>
    </row>
    <row r="54" spans="1:2" ht="12.75" x14ac:dyDescent="0.2">
      <c r="A54" s="7"/>
      <c r="B54" s="7"/>
    </row>
    <row r="55" spans="1:2" ht="12.75" x14ac:dyDescent="0.2">
      <c r="A55" s="7"/>
      <c r="B55" s="7"/>
    </row>
    <row r="56" spans="1:2" ht="12.75" x14ac:dyDescent="0.2">
      <c r="A56" s="7"/>
      <c r="B56" s="7"/>
    </row>
    <row r="57" spans="1:2" ht="12.75" x14ac:dyDescent="0.2">
      <c r="A57" s="7"/>
      <c r="B57" s="7"/>
    </row>
    <row r="58" spans="1:2" ht="12.75" x14ac:dyDescent="0.2">
      <c r="A58" s="7"/>
    </row>
    <row r="59" spans="1:2" ht="12.75" x14ac:dyDescent="0.2">
      <c r="A59" s="7"/>
    </row>
    <row r="60" spans="1:2" ht="12.75" x14ac:dyDescent="0.2">
      <c r="A60" s="7"/>
    </row>
    <row r="61" spans="1:2" ht="12.75" x14ac:dyDescent="0.2">
      <c r="A61" s="7"/>
    </row>
    <row r="62" spans="1:2" ht="12.75" x14ac:dyDescent="0.2">
      <c r="A62" s="7"/>
    </row>
    <row r="63" spans="1:2" ht="12.75" x14ac:dyDescent="0.2">
      <c r="A63" s="7"/>
    </row>
    <row r="64" spans="1:2" ht="12.75" x14ac:dyDescent="0.2">
      <c r="A64" s="7"/>
    </row>
    <row r="65" spans="1:1" ht="12.75" x14ac:dyDescent="0.2">
      <c r="A65" s="7"/>
    </row>
    <row r="66" spans="1:1" ht="12.75" x14ac:dyDescent="0.2">
      <c r="A66" s="7"/>
    </row>
    <row r="67" spans="1:1" ht="12.75" x14ac:dyDescent="0.2">
      <c r="A67" s="7"/>
    </row>
    <row r="68" spans="1:1" ht="12.75" x14ac:dyDescent="0.2">
      <c r="A68" s="7"/>
    </row>
  </sheetData>
  <sheetProtection algorithmName="SHA-512" hashValue="W5EztZAcWIJMJQiqfdHYazsaHjyoeij5JvFDYwMR25gDsiQnqaKx8D+2a6NPGlSAgQbRLytQ7HhXgqyVoRpHhQ==" saltValue="bf13xoYJg/TjFUzP4n257g==" spinCount="100000" sheet="1" objects="1" scenarios="1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A5290-7D35-4E07-BD62-B177900389E0}">
  <dimension ref="A1:CR65"/>
  <sheetViews>
    <sheetView workbookViewId="0"/>
  </sheetViews>
  <sheetFormatPr defaultColWidth="8" defaultRowHeight="11.25" x14ac:dyDescent="0.2"/>
  <cols>
    <col min="1" max="1" width="9.85546875" style="5" customWidth="1"/>
    <col min="2" max="16384" width="8" style="5"/>
  </cols>
  <sheetData>
    <row r="1" spans="1:96" ht="18.600000000000001" customHeight="1" x14ac:dyDescent="0.25">
      <c r="A1" s="3" t="s">
        <v>173</v>
      </c>
      <c r="B1" s="4"/>
    </row>
    <row r="2" spans="1:96" ht="12.75" x14ac:dyDescent="0.2">
      <c r="A2" s="6"/>
    </row>
    <row r="3" spans="1:96" ht="15" x14ac:dyDescent="0.2">
      <c r="A3" s="9" t="s">
        <v>174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</row>
    <row r="4" spans="1:96" ht="15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</row>
    <row r="5" spans="1:96" ht="29.1" customHeight="1" x14ac:dyDescent="0.2">
      <c r="A5" s="104" t="s">
        <v>175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</row>
    <row r="6" spans="1:96" ht="1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63" customHeight="1" x14ac:dyDescent="0.2">
      <c r="A7" s="104" t="s">
        <v>176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x14ac:dyDescent="0.2">
      <c r="A9" s="9" t="s">
        <v>177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.75" x14ac:dyDescent="0.25">
      <c r="A10" s="9"/>
      <c r="B10" s="10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.75" x14ac:dyDescent="0.25">
      <c r="A11" s="9" t="s">
        <v>178</v>
      </c>
      <c r="B11" s="10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.75" x14ac:dyDescent="0.25">
      <c r="A12" s="9"/>
      <c r="B12" s="10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.75" x14ac:dyDescent="0.25">
      <c r="A13" s="9"/>
      <c r="B13" s="10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.75" x14ac:dyDescent="0.25">
      <c r="A14" s="9"/>
      <c r="B14" s="10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.75" x14ac:dyDescent="0.25">
      <c r="A15" s="9" t="s">
        <v>179</v>
      </c>
      <c r="B15" s="10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.75" x14ac:dyDescent="0.25">
      <c r="A16" s="9"/>
      <c r="B16" s="10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.75" x14ac:dyDescent="0.25">
      <c r="A17" s="9" t="s">
        <v>180</v>
      </c>
      <c r="B17" s="10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.75" x14ac:dyDescent="0.25">
      <c r="A18" s="9"/>
      <c r="B18" s="10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.75" x14ac:dyDescent="0.25">
      <c r="A19" s="9" t="s">
        <v>181</v>
      </c>
      <c r="B19" s="10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.75" x14ac:dyDescent="0.25">
      <c r="A20" s="9"/>
      <c r="B20" s="10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.75" x14ac:dyDescent="0.25">
      <c r="A21" s="9" t="s">
        <v>182</v>
      </c>
      <c r="B21" s="10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.75" x14ac:dyDescent="0.25">
      <c r="A22" s="9"/>
      <c r="B22" s="10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.75" x14ac:dyDescent="0.25">
      <c r="A23" s="9" t="s">
        <v>183</v>
      </c>
      <c r="B23" s="10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.75" x14ac:dyDescent="0.25">
      <c r="A24" s="9"/>
      <c r="B24" s="10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.75" x14ac:dyDescent="0.25">
      <c r="A25" s="9" t="s">
        <v>184</v>
      </c>
      <c r="B25" s="10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.75" x14ac:dyDescent="0.25">
      <c r="A26" s="9"/>
      <c r="B26" s="10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.75" x14ac:dyDescent="0.25">
      <c r="A27" s="9"/>
      <c r="B27" s="10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.75" x14ac:dyDescent="0.25">
      <c r="A28" s="9"/>
      <c r="B28" s="10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48" customHeight="1" x14ac:dyDescent="0.2">
      <c r="A29" s="104" t="s">
        <v>185</v>
      </c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.75" x14ac:dyDescent="0.25">
      <c r="A30" s="9"/>
      <c r="B30" s="10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.75" x14ac:dyDescent="0.25">
      <c r="A31" s="9"/>
      <c r="B31" s="10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.75" x14ac:dyDescent="0.25">
      <c r="A32" s="9" t="s">
        <v>186</v>
      </c>
      <c r="B32" s="10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.75" x14ac:dyDescent="0.25">
      <c r="A33" s="9"/>
      <c r="B33" s="10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33" customHeight="1" x14ac:dyDescent="0.2">
      <c r="A34" s="104" t="s">
        <v>187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.75" x14ac:dyDescent="0.25">
      <c r="A35" s="10"/>
      <c r="B35" s="10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.75" x14ac:dyDescent="0.25">
      <c r="A36" s="10"/>
      <c r="B36" s="10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.75" x14ac:dyDescent="0.25">
      <c r="A37" s="10"/>
      <c r="B37" s="10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.75" x14ac:dyDescent="0.25">
      <c r="A38" s="10"/>
      <c r="B38" s="10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.75" x14ac:dyDescent="0.25">
      <c r="A39" s="10"/>
      <c r="B39" s="10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.75" x14ac:dyDescent="0.25">
      <c r="A40" s="10"/>
      <c r="B40" s="10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.75" x14ac:dyDescent="0.25">
      <c r="A41" s="10"/>
      <c r="B41" s="10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.75" x14ac:dyDescent="0.25">
      <c r="A42" s="10"/>
      <c r="B42" s="10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.75" x14ac:dyDescent="0.25">
      <c r="A43" s="10"/>
      <c r="B43" s="10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.75" x14ac:dyDescent="0.25">
      <c r="A44" s="10"/>
      <c r="B44" s="10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.75" x14ac:dyDescent="0.25">
      <c r="A45" s="10"/>
      <c r="B45" s="10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.75" x14ac:dyDescent="0.25">
      <c r="A46" s="10"/>
      <c r="B46" s="10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2.75" x14ac:dyDescent="0.2">
      <c r="A47" s="7"/>
      <c r="B47" s="7"/>
    </row>
    <row r="48" spans="1:96" ht="12.75" x14ac:dyDescent="0.2">
      <c r="A48" s="7"/>
      <c r="B48" s="7"/>
    </row>
    <row r="49" spans="1:2" ht="12.75" x14ac:dyDescent="0.2">
      <c r="A49" s="7"/>
      <c r="B49" s="7"/>
    </row>
    <row r="50" spans="1:2" ht="12.75" x14ac:dyDescent="0.2">
      <c r="A50" s="7"/>
      <c r="B50" s="7"/>
    </row>
    <row r="51" spans="1:2" ht="12.75" x14ac:dyDescent="0.2">
      <c r="A51" s="7"/>
      <c r="B51" s="7"/>
    </row>
    <row r="52" spans="1:2" ht="12.75" x14ac:dyDescent="0.2">
      <c r="A52" s="7"/>
      <c r="B52" s="7"/>
    </row>
    <row r="53" spans="1:2" ht="12.75" x14ac:dyDescent="0.2">
      <c r="A53" s="7"/>
      <c r="B53" s="7"/>
    </row>
    <row r="54" spans="1:2" ht="12.75" x14ac:dyDescent="0.2">
      <c r="A54" s="7"/>
      <c r="B54" s="7"/>
    </row>
    <row r="55" spans="1:2" ht="12.75" x14ac:dyDescent="0.2">
      <c r="A55" s="7"/>
    </row>
    <row r="56" spans="1:2" ht="12.75" x14ac:dyDescent="0.2">
      <c r="A56" s="7"/>
    </row>
    <row r="57" spans="1:2" ht="12.75" x14ac:dyDescent="0.2">
      <c r="A57" s="7"/>
    </row>
    <row r="58" spans="1:2" ht="12.75" x14ac:dyDescent="0.2">
      <c r="A58" s="7"/>
    </row>
    <row r="59" spans="1:2" ht="12.75" x14ac:dyDescent="0.2">
      <c r="A59" s="7"/>
    </row>
    <row r="60" spans="1:2" ht="12.75" x14ac:dyDescent="0.2">
      <c r="A60" s="7"/>
    </row>
    <row r="61" spans="1:2" ht="12.75" x14ac:dyDescent="0.2">
      <c r="A61" s="7"/>
    </row>
    <row r="62" spans="1:2" ht="12.75" x14ac:dyDescent="0.2">
      <c r="A62" s="7"/>
    </row>
    <row r="63" spans="1:2" ht="12.75" x14ac:dyDescent="0.2">
      <c r="A63" s="7"/>
    </row>
    <row r="64" spans="1:2" ht="12.75" x14ac:dyDescent="0.2">
      <c r="A64" s="7"/>
    </row>
    <row r="65" spans="1:1" ht="12.75" x14ac:dyDescent="0.2">
      <c r="A65" s="7"/>
    </row>
  </sheetData>
  <sheetProtection algorithmName="SHA-512" hashValue="+pjU7E2NfquROKlUpvgQa0On71yrn8vtHnYgtY2eMPskw2NJFJp8A5niuY4NjdsTEp761glhPKr9J9/jbKx3QA==" saltValue="UXeX9R4uj9MipslHUoWu/g==" spinCount="100000" sheet="1" objects="1" scenarios="1"/>
  <mergeCells count="4">
    <mergeCell ref="A5:AE5"/>
    <mergeCell ref="A7:AE7"/>
    <mergeCell ref="A29:AE29"/>
    <mergeCell ref="A34:AE34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D44B7334CB2946A46025FE9C4C7073" ma:contentTypeVersion="12" ma:contentTypeDescription="Vytvoří nový dokument" ma:contentTypeScope="" ma:versionID="ab5242eaef2f6f49d193791bf8555efb">
  <xsd:schema xmlns:xsd="http://www.w3.org/2001/XMLSchema" xmlns:xs="http://www.w3.org/2001/XMLSchema" xmlns:p="http://schemas.microsoft.com/office/2006/metadata/properties" xmlns:ns2="8c368b55-e87a-4ebd-8029-6174d4e7c36d" xmlns:ns3="77241950-2d33-4ddb-a3ca-c8110636c688" targetNamespace="http://schemas.microsoft.com/office/2006/metadata/properties" ma:root="true" ma:fieldsID="21803b2920125966ebc2f55bbe501063" ns2:_="" ns3:_="">
    <xsd:import namespace="8c368b55-e87a-4ebd-8029-6174d4e7c36d"/>
    <xsd:import namespace="77241950-2d33-4ddb-a3ca-c8110636c6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68b55-e87a-4ebd-8029-6174d4e7c3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241950-2d33-4ddb-a3ca-c8110636c68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ffe627a-62b6-4319-b7f6-2a165d91368c}" ma:internalName="TaxCatchAll" ma:showField="CatchAllData" ma:web="77241950-2d33-4ddb-a3ca-c8110636c6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7241950-2d33-4ddb-a3ca-c8110636c688" xsi:nil="true"/>
    <lcf76f155ced4ddcb4097134ff3c332f xmlns="8c368b55-e87a-4ebd-8029-6174d4e7c36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0E6E1A-DD04-4040-B8A5-307DAB2E8D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A287DA-B700-4E55-A1A2-935120CB74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368b55-e87a-4ebd-8029-6174d4e7c36d"/>
    <ds:schemaRef ds:uri="77241950-2d33-4ddb-a3ca-c8110636c6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2527D7-468C-4263-AB27-190B64D822E3}">
  <ds:schemaRefs>
    <ds:schemaRef ds:uri="http://schemas.microsoft.com/office/2006/metadata/properties"/>
    <ds:schemaRef ds:uri="http://schemas.microsoft.com/office/infopath/2007/PartnerControls"/>
    <ds:schemaRef ds:uri="77241950-2d33-4ddb-a3ca-c8110636c688"/>
    <ds:schemaRef ds:uri="8c368b55-e87a-4ebd-8029-6174d4e7c36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 stavby</vt:lpstr>
      <vt:lpstr>Příloha č.1</vt:lpstr>
      <vt:lpstr>Příloha č.2</vt:lpstr>
      <vt:lpstr>Příloha č.3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Pavel Endrle</dc:creator>
  <cp:keywords/>
  <dc:description/>
  <cp:lastModifiedBy>Pavel Endrle</cp:lastModifiedBy>
  <cp:revision/>
  <dcterms:created xsi:type="dcterms:W3CDTF">2025-02-04T07:08:00Z</dcterms:created>
  <dcterms:modified xsi:type="dcterms:W3CDTF">2025-08-11T11:59:45Z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0x01010055D44B7334CB2946A46025FE9C4C7073</vt:lpwstr>
  </property>
</Properties>
</file>